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eagascie-my.sharepoint.com/personal/alan_bohan_teagasc_ie/Documents/Documents/Alan's files Nov 2021/PHD &amp; Modelling/Modelling work/Store lamb calculator/"/>
    </mc:Choice>
  </mc:AlternateContent>
  <xr:revisionPtr revIDLastSave="4" documentId="8_{74DAB66A-C45B-49E7-B78A-EF1C7ED112A9}" xr6:coauthVersionLast="47" xr6:coauthVersionMax="47" xr10:uidLastSave="{56DF1C8F-4EFE-417B-A92C-08AE1A0426AF}"/>
  <workbookProtection workbookPassword="8268" lockStructure="1"/>
  <bookViews>
    <workbookView xWindow="-120" yWindow="-120" windowWidth="25440" windowHeight="15270" xr2:uid="{00000000-000D-0000-FFFF-FFFF00000000}"/>
  </bookViews>
  <sheets>
    <sheet name="Input Sheet" sheetId="4" r:id="rId1"/>
    <sheet name="Model" sheetId="2" r:id="rId2"/>
  </sheets>
  <definedNames>
    <definedName name="NewMatrix4">Model!$K$3:$AH$22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9" i="2" l="1"/>
  <c r="A118" i="2"/>
  <c r="A117" i="2"/>
  <c r="A116" i="2"/>
  <c r="A115" i="2"/>
  <c r="A114" i="2"/>
  <c r="A113" i="2"/>
  <c r="A112" i="2"/>
  <c r="A111" i="2"/>
  <c r="A110" i="2"/>
  <c r="A109" i="2"/>
  <c r="A108" i="2"/>
  <c r="SQ44" i="2"/>
  <c r="NC62" i="2" l="1"/>
  <c r="LX62" i="2"/>
  <c r="KT62" i="2"/>
  <c r="JO62" i="2"/>
  <c r="IK62" i="2"/>
  <c r="HF62" i="2"/>
  <c r="GD62" i="2"/>
  <c r="EY62" i="2"/>
  <c r="DT62" i="2"/>
  <c r="CP62" i="2"/>
  <c r="BK62" i="2"/>
  <c r="AG62" i="2"/>
  <c r="B62" i="2"/>
  <c r="B96" i="2" l="1"/>
  <c r="JP38" i="2"/>
  <c r="JP40" i="2" s="1"/>
  <c r="IL38" i="2"/>
  <c r="IL40" i="2" s="1"/>
  <c r="HG38" i="2"/>
  <c r="HG40" i="2" s="1"/>
  <c r="DT39" i="2"/>
  <c r="DD39" i="2"/>
  <c r="BK39" i="2"/>
  <c r="GD38" i="2"/>
  <c r="GD39" i="2" s="1"/>
  <c r="GE39" i="2" s="1"/>
  <c r="GF39" i="2" s="1"/>
  <c r="GG39" i="2" s="1"/>
  <c r="GH39" i="2" s="1"/>
  <c r="GI39" i="2" s="1"/>
  <c r="GJ39" i="2" s="1"/>
  <c r="GK39" i="2" s="1"/>
  <c r="GL39" i="2" s="1"/>
  <c r="GM39" i="2" s="1"/>
  <c r="GN39" i="2" s="1"/>
  <c r="GO39" i="2" s="1"/>
  <c r="GP39" i="2" s="1"/>
  <c r="GQ39" i="2" s="1"/>
  <c r="GR39" i="2" s="1"/>
  <c r="GS39" i="2" s="1"/>
  <c r="GT39" i="2" s="1"/>
  <c r="GU39" i="2" s="1"/>
  <c r="GV39" i="2" s="1"/>
  <c r="GW39" i="2" s="1"/>
  <c r="GX39" i="2" s="1"/>
  <c r="GY39" i="2" s="1"/>
  <c r="GZ39" i="2" s="1"/>
  <c r="HA39" i="2" s="1"/>
  <c r="HB39" i="2" s="1"/>
  <c r="HC39" i="2" s="1"/>
  <c r="HD39" i="2" s="1"/>
  <c r="HE39" i="2" s="1"/>
  <c r="HF39" i="2" s="1"/>
  <c r="EY38" i="2"/>
  <c r="EY39" i="2" s="1"/>
  <c r="DT38" i="2"/>
  <c r="JP42" i="2" l="1"/>
  <c r="HG42" i="2"/>
  <c r="IL42" i="2"/>
  <c r="DD38" i="2"/>
  <c r="B36" i="2" l="1"/>
  <c r="B37" i="2" s="1"/>
  <c r="C37" i="2" l="1"/>
  <c r="D37" i="2" s="1"/>
  <c r="E37" i="2" s="1"/>
  <c r="F37" i="2" s="1"/>
  <c r="G37" i="2" s="1"/>
  <c r="H37" i="2" s="1"/>
  <c r="I37" i="2" s="1"/>
  <c r="J37" i="2" s="1"/>
  <c r="K37" i="2" s="1"/>
  <c r="L37" i="2" s="1"/>
  <c r="M37" i="2" s="1"/>
  <c r="N37" i="2" s="1"/>
  <c r="O37" i="2" s="1"/>
  <c r="P37" i="2" s="1"/>
  <c r="Q37" i="2" s="1"/>
  <c r="R37" i="2" s="1"/>
  <c r="S37" i="2" s="1"/>
  <c r="T37" i="2" s="1"/>
  <c r="U37" i="2" s="1"/>
  <c r="V37" i="2" s="1"/>
  <c r="W37" i="2" s="1"/>
  <c r="X37" i="2" s="1"/>
  <c r="Y37" i="2" s="1"/>
  <c r="Z37" i="2" s="1"/>
  <c r="AA37" i="2" s="1"/>
  <c r="AB37" i="2" s="1"/>
  <c r="AC37" i="2" s="1"/>
  <c r="AD37" i="2" s="1"/>
  <c r="AE37" i="2" s="1"/>
  <c r="AF37" i="2" s="1"/>
  <c r="AG37" i="2" s="1"/>
  <c r="AH37" i="2" s="1"/>
  <c r="AI37" i="2" s="1"/>
  <c r="AJ37" i="2" s="1"/>
  <c r="AK37" i="2" s="1"/>
  <c r="AL37" i="2" s="1"/>
  <c r="AM37" i="2" s="1"/>
  <c r="AN37" i="2" s="1"/>
  <c r="AO37" i="2" s="1"/>
  <c r="AP37" i="2" s="1"/>
  <c r="AQ37" i="2" s="1"/>
  <c r="AR37" i="2" s="1"/>
  <c r="AS37" i="2" s="1"/>
  <c r="AT37" i="2" s="1"/>
  <c r="AU37" i="2" s="1"/>
  <c r="AV37" i="2" s="1"/>
  <c r="AW37" i="2" s="1"/>
  <c r="AX37" i="2" s="1"/>
  <c r="AY37" i="2" s="1"/>
  <c r="AZ37" i="2" s="1"/>
  <c r="BA37" i="2" s="1"/>
  <c r="BB37" i="2" s="1"/>
  <c r="BC37" i="2" s="1"/>
  <c r="BD37" i="2" s="1"/>
  <c r="BE37" i="2" s="1"/>
  <c r="BF37" i="2" s="1"/>
  <c r="BG37" i="2" s="1"/>
  <c r="BH37" i="2" s="1"/>
  <c r="BI37" i="2" s="1"/>
  <c r="BJ37" i="2" s="1"/>
  <c r="BK37" i="2" s="1"/>
  <c r="BL37" i="2" s="1"/>
  <c r="BM37" i="2" s="1"/>
  <c r="BN37" i="2" s="1"/>
  <c r="BO37" i="2" s="1"/>
  <c r="BP37" i="2" s="1"/>
  <c r="BQ37" i="2" s="1"/>
  <c r="BR37" i="2" s="1"/>
  <c r="BS37" i="2" s="1"/>
  <c r="BT37" i="2" s="1"/>
  <c r="BU37" i="2" s="1"/>
  <c r="BV37" i="2" s="1"/>
  <c r="BW37" i="2" s="1"/>
  <c r="BX37" i="2" s="1"/>
  <c r="BY37" i="2" s="1"/>
  <c r="BZ37" i="2" s="1"/>
  <c r="CA37" i="2" s="1"/>
  <c r="CB37" i="2" s="1"/>
  <c r="CC37" i="2" s="1"/>
  <c r="CD37" i="2" s="1"/>
  <c r="CE37" i="2" s="1"/>
  <c r="CF37" i="2" s="1"/>
  <c r="CG37" i="2" s="1"/>
  <c r="CH37" i="2" s="1"/>
  <c r="CI37" i="2" s="1"/>
  <c r="CJ37" i="2" s="1"/>
  <c r="CK37" i="2" s="1"/>
  <c r="CL37" i="2" s="1"/>
  <c r="CM37" i="2" s="1"/>
  <c r="CN37" i="2" s="1"/>
  <c r="CO37" i="2" s="1"/>
  <c r="CP37" i="2" s="1"/>
  <c r="CQ37" i="2" s="1"/>
  <c r="CR37" i="2" s="1"/>
  <c r="CS37" i="2" s="1"/>
  <c r="CT37" i="2" s="1"/>
  <c r="CU37" i="2" s="1"/>
  <c r="CV37" i="2" s="1"/>
  <c r="CW37" i="2" s="1"/>
  <c r="CX37" i="2" s="1"/>
  <c r="CY37" i="2" s="1"/>
  <c r="CZ37" i="2" s="1"/>
  <c r="DA37" i="2" s="1"/>
  <c r="DB37" i="2" s="1"/>
  <c r="DC37" i="2" s="1"/>
  <c r="DD37" i="2" s="1"/>
  <c r="DE37" i="2" s="1"/>
  <c r="DF37" i="2" s="1"/>
  <c r="DG37" i="2" s="1"/>
  <c r="DH37" i="2" s="1"/>
  <c r="DI37" i="2" s="1"/>
  <c r="DJ37" i="2" s="1"/>
  <c r="DK37" i="2" s="1"/>
  <c r="DL37" i="2" s="1"/>
  <c r="DM37" i="2" s="1"/>
  <c r="DN37" i="2" s="1"/>
  <c r="DO37" i="2" s="1"/>
  <c r="DP37" i="2" s="1"/>
  <c r="DQ37" i="2" s="1"/>
  <c r="DR37" i="2" s="1"/>
  <c r="DS37" i="2" s="1"/>
  <c r="DT37" i="2" s="1"/>
  <c r="DU37" i="2" s="1"/>
  <c r="DV37" i="2" s="1"/>
  <c r="DW37" i="2" s="1"/>
  <c r="DX37" i="2" s="1"/>
  <c r="DY37" i="2" s="1"/>
  <c r="DZ37" i="2" s="1"/>
  <c r="EA37" i="2" s="1"/>
  <c r="EB37" i="2" s="1"/>
  <c r="EC37" i="2" s="1"/>
  <c r="ED37" i="2" s="1"/>
  <c r="EE37" i="2" s="1"/>
  <c r="EF37" i="2" s="1"/>
  <c r="EG37" i="2" s="1"/>
  <c r="EH37" i="2" s="1"/>
  <c r="EI37" i="2" s="1"/>
  <c r="EJ37" i="2" s="1"/>
  <c r="EK37" i="2" s="1"/>
  <c r="EL37" i="2" s="1"/>
  <c r="EM37" i="2" s="1"/>
  <c r="EN37" i="2" s="1"/>
  <c r="EO37" i="2" s="1"/>
  <c r="EP37" i="2" s="1"/>
  <c r="EQ37" i="2" s="1"/>
  <c r="ER37" i="2" s="1"/>
  <c r="ES37" i="2" s="1"/>
  <c r="ET37" i="2" s="1"/>
  <c r="EU37" i="2" s="1"/>
  <c r="EV37" i="2" s="1"/>
  <c r="EW37" i="2" s="1"/>
  <c r="EX37" i="2" s="1"/>
  <c r="EY37" i="2" s="1"/>
  <c r="EZ37" i="2" s="1"/>
  <c r="FA37" i="2" s="1"/>
  <c r="FB37" i="2" s="1"/>
  <c r="FC37" i="2" s="1"/>
  <c r="FD37" i="2" s="1"/>
  <c r="FE37" i="2" s="1"/>
  <c r="FF37" i="2" s="1"/>
  <c r="FG37" i="2" s="1"/>
  <c r="FH37" i="2" s="1"/>
  <c r="FI37" i="2" s="1"/>
  <c r="FJ37" i="2" s="1"/>
  <c r="FK37" i="2" s="1"/>
  <c r="FL37" i="2" s="1"/>
  <c r="FM37" i="2" s="1"/>
  <c r="FN37" i="2" s="1"/>
  <c r="FO37" i="2" s="1"/>
  <c r="FP37" i="2" s="1"/>
  <c r="FQ37" i="2" s="1"/>
  <c r="FR37" i="2" s="1"/>
  <c r="FS37" i="2" s="1"/>
  <c r="FT37" i="2" s="1"/>
  <c r="FU37" i="2" s="1"/>
  <c r="FV37" i="2" s="1"/>
  <c r="FW37" i="2" s="1"/>
  <c r="FX37" i="2" s="1"/>
  <c r="FY37" i="2" s="1"/>
  <c r="FZ37" i="2" s="1"/>
  <c r="GA37" i="2" s="1"/>
  <c r="GB37" i="2" s="1"/>
  <c r="GC37" i="2" s="1"/>
  <c r="GD37" i="2" s="1"/>
  <c r="GE37" i="2" s="1"/>
  <c r="GF37" i="2" s="1"/>
  <c r="GG37" i="2" s="1"/>
  <c r="GH37" i="2" s="1"/>
  <c r="GI37" i="2" s="1"/>
  <c r="GJ37" i="2" s="1"/>
  <c r="GK37" i="2" s="1"/>
  <c r="GL37" i="2" s="1"/>
  <c r="GM37" i="2" s="1"/>
  <c r="GN37" i="2" s="1"/>
  <c r="GO37" i="2" s="1"/>
  <c r="GP37" i="2" s="1"/>
  <c r="GQ37" i="2" s="1"/>
  <c r="GR37" i="2" s="1"/>
  <c r="GS37" i="2" s="1"/>
  <c r="GT37" i="2" s="1"/>
  <c r="GU37" i="2" s="1"/>
  <c r="GV37" i="2" s="1"/>
  <c r="GW37" i="2" s="1"/>
  <c r="GX37" i="2" s="1"/>
  <c r="GY37" i="2" s="1"/>
  <c r="GZ37" i="2" s="1"/>
  <c r="HA37" i="2" s="1"/>
  <c r="HB37" i="2" s="1"/>
  <c r="HC37" i="2" s="1"/>
  <c r="HD37" i="2" s="1"/>
  <c r="HE37" i="2" s="1"/>
  <c r="HF37" i="2" s="1"/>
  <c r="HG37" i="2" s="1"/>
  <c r="HH37" i="2" s="1"/>
  <c r="HI37" i="2" s="1"/>
  <c r="HJ37" i="2" s="1"/>
  <c r="HK37" i="2" s="1"/>
  <c r="HL37" i="2" s="1"/>
  <c r="HM37" i="2" s="1"/>
  <c r="HN37" i="2" s="1"/>
  <c r="HO37" i="2" s="1"/>
  <c r="HP37" i="2" s="1"/>
  <c r="HQ37" i="2" s="1"/>
  <c r="HR37" i="2" s="1"/>
  <c r="HS37" i="2" s="1"/>
  <c r="HT37" i="2" s="1"/>
  <c r="HU37" i="2" s="1"/>
  <c r="HV37" i="2" s="1"/>
  <c r="HW37" i="2" s="1"/>
  <c r="HX37" i="2" s="1"/>
  <c r="HY37" i="2" s="1"/>
  <c r="HZ37" i="2" s="1"/>
  <c r="IA37" i="2" s="1"/>
  <c r="IB37" i="2" s="1"/>
  <c r="IC37" i="2" s="1"/>
  <c r="ID37" i="2" s="1"/>
  <c r="IE37" i="2" s="1"/>
  <c r="IF37" i="2" s="1"/>
  <c r="IG37" i="2" s="1"/>
  <c r="IH37" i="2" s="1"/>
  <c r="II37" i="2" s="1"/>
  <c r="IJ37" i="2" s="1"/>
  <c r="IK37" i="2" s="1"/>
  <c r="IL37" i="2" s="1"/>
  <c r="IM37" i="2" s="1"/>
  <c r="IN37" i="2" s="1"/>
  <c r="IO37" i="2" s="1"/>
  <c r="IP37" i="2" s="1"/>
  <c r="IQ37" i="2" s="1"/>
  <c r="IR37" i="2" s="1"/>
  <c r="IS37" i="2" s="1"/>
  <c r="IT37" i="2" s="1"/>
  <c r="IU37" i="2" s="1"/>
  <c r="IV37" i="2" s="1"/>
  <c r="IW37" i="2" s="1"/>
  <c r="IX37" i="2" s="1"/>
  <c r="IY37" i="2" s="1"/>
  <c r="IZ37" i="2" s="1"/>
  <c r="JA37" i="2" s="1"/>
  <c r="JB37" i="2" s="1"/>
  <c r="JC37" i="2" s="1"/>
  <c r="JD37" i="2" s="1"/>
  <c r="JE37" i="2" s="1"/>
  <c r="JF37" i="2" s="1"/>
  <c r="JG37" i="2" s="1"/>
  <c r="JH37" i="2" s="1"/>
  <c r="JI37" i="2" s="1"/>
  <c r="JJ37" i="2" s="1"/>
  <c r="JK37" i="2" s="1"/>
  <c r="JL37" i="2" s="1"/>
  <c r="JM37" i="2" s="1"/>
  <c r="JN37" i="2" s="1"/>
  <c r="JO37" i="2" s="1"/>
  <c r="JP37" i="2" s="1"/>
  <c r="JQ37" i="2" s="1"/>
  <c r="JR37" i="2" s="1"/>
  <c r="JS37" i="2" s="1"/>
  <c r="JT37" i="2" s="1"/>
  <c r="JU37" i="2" s="1"/>
  <c r="JV37" i="2" s="1"/>
  <c r="JW37" i="2" s="1"/>
  <c r="JX37" i="2" s="1"/>
  <c r="JY37" i="2" s="1"/>
  <c r="JZ37" i="2" s="1"/>
  <c r="KA37" i="2" s="1"/>
  <c r="KB37" i="2" s="1"/>
  <c r="KC37" i="2" s="1"/>
  <c r="KD37" i="2" s="1"/>
  <c r="KE37" i="2" s="1"/>
  <c r="KF37" i="2" s="1"/>
  <c r="KG37" i="2" s="1"/>
  <c r="KH37" i="2" s="1"/>
  <c r="KI37" i="2" s="1"/>
  <c r="KJ37" i="2" s="1"/>
  <c r="KK37" i="2" s="1"/>
  <c r="KL37" i="2" s="1"/>
  <c r="KM37" i="2" s="1"/>
  <c r="KN37" i="2" s="1"/>
  <c r="KO37" i="2" s="1"/>
  <c r="KP37" i="2" s="1"/>
  <c r="KQ37" i="2" s="1"/>
  <c r="KR37" i="2" s="1"/>
  <c r="KS37" i="2" s="1"/>
  <c r="KT37" i="2" s="1"/>
  <c r="KU37" i="2" s="1"/>
  <c r="KV37" i="2" s="1"/>
  <c r="KW37" i="2" s="1"/>
  <c r="KX37" i="2" s="1"/>
  <c r="KY37" i="2" s="1"/>
  <c r="KZ37" i="2" s="1"/>
  <c r="LA37" i="2" s="1"/>
  <c r="LB37" i="2" s="1"/>
  <c r="LC37" i="2" s="1"/>
  <c r="LD37" i="2" s="1"/>
  <c r="LE37" i="2" s="1"/>
  <c r="LF37" i="2" s="1"/>
  <c r="LG37" i="2" s="1"/>
  <c r="LH37" i="2" s="1"/>
  <c r="LI37" i="2" s="1"/>
  <c r="LJ37" i="2" s="1"/>
  <c r="LK37" i="2" s="1"/>
  <c r="LL37" i="2" s="1"/>
  <c r="LM37" i="2" s="1"/>
  <c r="LN37" i="2" s="1"/>
  <c r="LO37" i="2" s="1"/>
  <c r="LP37" i="2" s="1"/>
  <c r="LQ37" i="2" s="1"/>
  <c r="LR37" i="2" s="1"/>
  <c r="LS37" i="2" s="1"/>
  <c r="LT37" i="2" s="1"/>
  <c r="LU37" i="2" s="1"/>
  <c r="LV37" i="2" s="1"/>
  <c r="LW37" i="2" s="1"/>
  <c r="LX37" i="2" s="1"/>
  <c r="LY37" i="2" s="1"/>
  <c r="LZ37" i="2" s="1"/>
  <c r="MA37" i="2" s="1"/>
  <c r="MB37" i="2" s="1"/>
  <c r="MC37" i="2" s="1"/>
  <c r="MD37" i="2" s="1"/>
  <c r="ME37" i="2" s="1"/>
  <c r="MF37" i="2" s="1"/>
  <c r="MG37" i="2" s="1"/>
  <c r="MH37" i="2" s="1"/>
  <c r="MI37" i="2" s="1"/>
  <c r="MJ37" i="2" s="1"/>
  <c r="MK37" i="2" s="1"/>
  <c r="ML37" i="2" s="1"/>
  <c r="MM37" i="2" s="1"/>
  <c r="MN37" i="2" s="1"/>
  <c r="MO37" i="2" s="1"/>
  <c r="MP37" i="2" s="1"/>
  <c r="MQ37" i="2" s="1"/>
  <c r="MR37" i="2" s="1"/>
  <c r="MS37" i="2" s="1"/>
  <c r="MT37" i="2" s="1"/>
  <c r="MU37" i="2" s="1"/>
  <c r="MV37" i="2" s="1"/>
  <c r="MW37" i="2" s="1"/>
  <c r="MX37" i="2" s="1"/>
  <c r="MY37" i="2" s="1"/>
  <c r="MZ37" i="2" s="1"/>
  <c r="NA37" i="2" s="1"/>
  <c r="NB37" i="2" s="1"/>
  <c r="NC37" i="2" s="1"/>
  <c r="ND37" i="2" s="1"/>
  <c r="NE37" i="2" s="1"/>
  <c r="NF37" i="2" s="1"/>
  <c r="NG37" i="2" s="1"/>
  <c r="NH37" i="2" s="1"/>
  <c r="NI37" i="2" s="1"/>
  <c r="NJ37" i="2" s="1"/>
  <c r="NK37" i="2" s="1"/>
  <c r="NL37" i="2" s="1"/>
  <c r="NM37" i="2" s="1"/>
  <c r="NN37" i="2" s="1"/>
  <c r="NO37" i="2" s="1"/>
  <c r="NP37" i="2" s="1"/>
  <c r="NQ37" i="2" s="1"/>
  <c r="NR37" i="2" s="1"/>
  <c r="NS37" i="2" s="1"/>
  <c r="NT37" i="2" s="1"/>
  <c r="NU37" i="2" s="1"/>
  <c r="NV37" i="2" s="1"/>
  <c r="NW37" i="2" s="1"/>
  <c r="NX37" i="2" s="1"/>
  <c r="NY37" i="2" s="1"/>
  <c r="NZ37" i="2" s="1"/>
  <c r="OA37" i="2" s="1"/>
  <c r="OB37" i="2" s="1"/>
  <c r="OC37" i="2" s="1"/>
  <c r="OD37" i="2" s="1"/>
  <c r="OE37" i="2" s="1"/>
  <c r="OF37" i="2" s="1"/>
  <c r="OG37" i="2" s="1"/>
  <c r="OH37" i="2" s="1"/>
  <c r="OI37" i="2" s="1"/>
  <c r="OJ37" i="2" s="1"/>
  <c r="OK37" i="2" s="1"/>
  <c r="OL37" i="2" s="1"/>
  <c r="OM37" i="2" s="1"/>
  <c r="ON37" i="2" s="1"/>
  <c r="OO37" i="2" s="1"/>
  <c r="OP37" i="2" s="1"/>
  <c r="OQ37" i="2" s="1"/>
  <c r="OR37" i="2" s="1"/>
  <c r="OS37" i="2" s="1"/>
  <c r="OT37" i="2" s="1"/>
  <c r="OU37" i="2" s="1"/>
  <c r="OV37" i="2" s="1"/>
  <c r="OW37" i="2" s="1"/>
  <c r="OX37" i="2" s="1"/>
  <c r="OY37" i="2" s="1"/>
  <c r="OZ37" i="2" s="1"/>
  <c r="PA37" i="2" s="1"/>
  <c r="PB37" i="2" s="1"/>
  <c r="PC37" i="2" s="1"/>
  <c r="PD37" i="2" s="1"/>
  <c r="PE37" i="2" s="1"/>
  <c r="PF37" i="2" s="1"/>
  <c r="PG37" i="2" s="1"/>
  <c r="PH37" i="2" s="1"/>
  <c r="PI37" i="2" s="1"/>
  <c r="PJ37" i="2" s="1"/>
  <c r="PK37" i="2" s="1"/>
  <c r="PL37" i="2" s="1"/>
  <c r="PM37" i="2" s="1"/>
  <c r="PN37" i="2" s="1"/>
  <c r="PO37" i="2" s="1"/>
  <c r="PP37" i="2" s="1"/>
  <c r="PQ37" i="2" s="1"/>
  <c r="PR37" i="2" s="1"/>
  <c r="PS37" i="2" s="1"/>
  <c r="PT37" i="2" s="1"/>
  <c r="PU37" i="2" s="1"/>
  <c r="PV37" i="2" s="1"/>
  <c r="PW37" i="2" s="1"/>
  <c r="PX37" i="2" s="1"/>
  <c r="PY37" i="2" s="1"/>
  <c r="PZ37" i="2" s="1"/>
  <c r="QA37" i="2" s="1"/>
  <c r="QB37" i="2" s="1"/>
  <c r="QC37" i="2" s="1"/>
  <c r="QD37" i="2" s="1"/>
  <c r="QE37" i="2" s="1"/>
  <c r="QF37" i="2" s="1"/>
  <c r="QG37" i="2" s="1"/>
  <c r="QH37" i="2" s="1"/>
  <c r="QI37" i="2" s="1"/>
  <c r="QJ37" i="2" s="1"/>
  <c r="QK37" i="2" s="1"/>
  <c r="QL37" i="2" s="1"/>
  <c r="QM37" i="2" s="1"/>
  <c r="QN37" i="2" s="1"/>
  <c r="QO37" i="2" s="1"/>
  <c r="QP37" i="2" s="1"/>
  <c r="QQ37" i="2" s="1"/>
  <c r="QR37" i="2" s="1"/>
  <c r="QS37" i="2" s="1"/>
  <c r="QT37" i="2" s="1"/>
  <c r="QU37" i="2" s="1"/>
  <c r="QV37" i="2" s="1"/>
  <c r="QW37" i="2" s="1"/>
  <c r="QX37" i="2" s="1"/>
  <c r="QY37" i="2" s="1"/>
  <c r="QZ37" i="2" s="1"/>
  <c r="RA37" i="2" s="1"/>
  <c r="RB37" i="2" s="1"/>
  <c r="RC37" i="2" s="1"/>
  <c r="RD37" i="2" s="1"/>
  <c r="RE37" i="2" s="1"/>
  <c r="RF37" i="2" s="1"/>
  <c r="RG37" i="2" s="1"/>
  <c r="RH37" i="2" s="1"/>
  <c r="RI37" i="2" s="1"/>
  <c r="RJ37" i="2" s="1"/>
  <c r="RK37" i="2" s="1"/>
  <c r="RL37" i="2" s="1"/>
  <c r="RM37" i="2" s="1"/>
  <c r="RN37" i="2" s="1"/>
  <c r="RO37" i="2" s="1"/>
  <c r="RP37" i="2" s="1"/>
  <c r="RQ37" i="2" s="1"/>
  <c r="RR37" i="2" s="1"/>
  <c r="RS37" i="2" s="1"/>
  <c r="RT37" i="2" s="1"/>
  <c r="RU37" i="2" s="1"/>
  <c r="RV37" i="2" s="1"/>
  <c r="RW37" i="2" s="1"/>
  <c r="RX37" i="2" s="1"/>
  <c r="RY37" i="2" s="1"/>
  <c r="RZ37" i="2" s="1"/>
  <c r="SA37" i="2" s="1"/>
  <c r="SB37" i="2" s="1"/>
  <c r="SC37" i="2" s="1"/>
  <c r="SD37" i="2" s="1"/>
  <c r="SE37" i="2" s="1"/>
  <c r="SF37" i="2" s="1"/>
  <c r="SG37" i="2" s="1"/>
  <c r="SH37" i="2" s="1"/>
  <c r="SI37" i="2" s="1"/>
  <c r="SJ37" i="2" s="1"/>
  <c r="SK37" i="2" s="1"/>
  <c r="SL37" i="2" s="1"/>
  <c r="SM37" i="2" s="1"/>
  <c r="SN37" i="2" s="1"/>
  <c r="SO37" i="2" s="1"/>
  <c r="SP37" i="2" s="1"/>
  <c r="SQ37" i="2" s="1"/>
  <c r="SR37" i="2" s="1"/>
  <c r="SS37" i="2" s="1"/>
  <c r="ST37" i="2" s="1"/>
  <c r="SU37" i="2" s="1"/>
  <c r="SV37" i="2" s="1"/>
  <c r="SW37" i="2" s="1"/>
  <c r="SX37" i="2" s="1"/>
  <c r="SY37" i="2" s="1"/>
  <c r="G96" i="2"/>
  <c r="F96" i="2"/>
  <c r="E96" i="2"/>
  <c r="D96" i="2"/>
  <c r="C96" i="2"/>
  <c r="SH57" i="2" l="1"/>
  <c r="SI57" i="2"/>
  <c r="SJ57" i="2"/>
  <c r="SK57" i="2"/>
  <c r="SL57" i="2"/>
  <c r="SM57" i="2"/>
  <c r="SN57" i="2"/>
  <c r="SO57" i="2"/>
  <c r="SP57" i="2"/>
  <c r="SQ57" i="2"/>
  <c r="SR57" i="2"/>
  <c r="SS57" i="2"/>
  <c r="ST57" i="2"/>
  <c r="SU57" i="2"/>
  <c r="SV57" i="2"/>
  <c r="SW57" i="2"/>
  <c r="SX57" i="2"/>
  <c r="SY57" i="2"/>
  <c r="RJ57" i="2"/>
  <c r="RK57" i="2"/>
  <c r="RL57" i="2"/>
  <c r="RM57" i="2"/>
  <c r="RN57" i="2"/>
  <c r="RO57" i="2"/>
  <c r="RP57" i="2"/>
  <c r="RQ57" i="2"/>
  <c r="RR57" i="2"/>
  <c r="RS57" i="2"/>
  <c r="RT57" i="2"/>
  <c r="RU57" i="2"/>
  <c r="RV57" i="2"/>
  <c r="RW57" i="2"/>
  <c r="RX57" i="2"/>
  <c r="RY57" i="2"/>
  <c r="RZ57" i="2"/>
  <c r="SA57" i="2"/>
  <c r="SB57" i="2"/>
  <c r="SC57" i="2"/>
  <c r="SD57" i="2"/>
  <c r="SE57" i="2"/>
  <c r="SF57" i="2"/>
  <c r="SG57" i="2"/>
  <c r="QF57" i="2"/>
  <c r="QG57" i="2"/>
  <c r="QH57" i="2"/>
  <c r="QI57" i="2"/>
  <c r="QJ57" i="2"/>
  <c r="QK57" i="2"/>
  <c r="QL57" i="2"/>
  <c r="QM57" i="2"/>
  <c r="QN57" i="2"/>
  <c r="QO57" i="2"/>
  <c r="QP57" i="2"/>
  <c r="QQ57" i="2"/>
  <c r="QR57" i="2"/>
  <c r="QS57" i="2"/>
  <c r="QT57" i="2"/>
  <c r="QU57" i="2"/>
  <c r="QV57" i="2"/>
  <c r="QW57" i="2"/>
  <c r="QX57" i="2"/>
  <c r="QY57" i="2"/>
  <c r="QZ57" i="2"/>
  <c r="RA57" i="2"/>
  <c r="RB57" i="2"/>
  <c r="RC57" i="2"/>
  <c r="RD57" i="2"/>
  <c r="RE57" i="2"/>
  <c r="RF57" i="2"/>
  <c r="RG57" i="2"/>
  <c r="RH57" i="2"/>
  <c r="RI57" i="2"/>
  <c r="OZ57" i="2"/>
  <c r="PA57" i="2"/>
  <c r="PB57" i="2"/>
  <c r="PC57" i="2"/>
  <c r="PD57" i="2"/>
  <c r="PE57" i="2"/>
  <c r="PF57" i="2"/>
  <c r="PG57" i="2"/>
  <c r="PH57" i="2"/>
  <c r="PI57" i="2"/>
  <c r="PJ57" i="2"/>
  <c r="PK57" i="2"/>
  <c r="PL57" i="2"/>
  <c r="PM57" i="2"/>
  <c r="PN57" i="2"/>
  <c r="PO57" i="2"/>
  <c r="PP57" i="2"/>
  <c r="PQ57" i="2"/>
  <c r="PR57" i="2"/>
  <c r="PS57" i="2"/>
  <c r="PT57" i="2"/>
  <c r="PU57" i="2"/>
  <c r="PV57" i="2"/>
  <c r="PW57" i="2"/>
  <c r="PX57" i="2"/>
  <c r="PY57" i="2"/>
  <c r="PZ57" i="2"/>
  <c r="QA57" i="2"/>
  <c r="QB57" i="2"/>
  <c r="QC57" i="2"/>
  <c r="QD57" i="2"/>
  <c r="QE57" i="2"/>
  <c r="OA57" i="2"/>
  <c r="OB57" i="2"/>
  <c r="OC57" i="2"/>
  <c r="OD57" i="2"/>
  <c r="OE57" i="2"/>
  <c r="OF57" i="2"/>
  <c r="OG57" i="2"/>
  <c r="OH57" i="2"/>
  <c r="OI57" i="2"/>
  <c r="OJ57" i="2"/>
  <c r="OK57" i="2"/>
  <c r="OL57" i="2"/>
  <c r="OM57" i="2"/>
  <c r="ON57" i="2"/>
  <c r="OO57" i="2"/>
  <c r="OP57" i="2"/>
  <c r="OQ57" i="2"/>
  <c r="OR57" i="2"/>
  <c r="OS57" i="2"/>
  <c r="OT57" i="2"/>
  <c r="OU57" i="2"/>
  <c r="OV57" i="2"/>
  <c r="OW57" i="2"/>
  <c r="OX57" i="2"/>
  <c r="OY57" i="2"/>
  <c r="NF57" i="2"/>
  <c r="NG57" i="2"/>
  <c r="NH57" i="2"/>
  <c r="NI57" i="2"/>
  <c r="NJ57" i="2"/>
  <c r="NK57" i="2"/>
  <c r="NL57" i="2"/>
  <c r="NM57" i="2"/>
  <c r="NN57" i="2"/>
  <c r="NO57" i="2"/>
  <c r="NP57" i="2"/>
  <c r="NQ57" i="2"/>
  <c r="NR57" i="2"/>
  <c r="NS57" i="2"/>
  <c r="NT57" i="2"/>
  <c r="NU57" i="2"/>
  <c r="NV57" i="2"/>
  <c r="NW57" i="2"/>
  <c r="NX57" i="2"/>
  <c r="NY57" i="2"/>
  <c r="NZ57" i="2"/>
  <c r="NC57" i="2"/>
  <c r="ND57" i="2"/>
  <c r="NE57" i="2"/>
  <c r="J78" i="2"/>
  <c r="I78" i="2"/>
  <c r="LT57" i="2"/>
  <c r="LU57" i="2"/>
  <c r="LV57" i="2"/>
  <c r="LW57" i="2"/>
  <c r="LX57" i="2"/>
  <c r="LY57" i="2"/>
  <c r="LZ57" i="2"/>
  <c r="MA57" i="2"/>
  <c r="MB57" i="2"/>
  <c r="MC57" i="2"/>
  <c r="MD57" i="2"/>
  <c r="ME57" i="2"/>
  <c r="MF57" i="2"/>
  <c r="MG57" i="2"/>
  <c r="MH57" i="2"/>
  <c r="MI57" i="2"/>
  <c r="MJ57" i="2"/>
  <c r="MK57" i="2"/>
  <c r="ML57" i="2"/>
  <c r="MM57" i="2"/>
  <c r="MN57" i="2"/>
  <c r="MO57" i="2"/>
  <c r="MP57" i="2"/>
  <c r="MQ57" i="2"/>
  <c r="MR57" i="2"/>
  <c r="MS57" i="2"/>
  <c r="MT57" i="2"/>
  <c r="MU57" i="2"/>
  <c r="MV57" i="2"/>
  <c r="MW57" i="2"/>
  <c r="MX57" i="2"/>
  <c r="MY57" i="2"/>
  <c r="MZ57" i="2"/>
  <c r="NA57" i="2"/>
  <c r="NB57" i="2"/>
  <c r="KU57" i="2"/>
  <c r="KV57" i="2"/>
  <c r="KW57" i="2"/>
  <c r="KX57" i="2"/>
  <c r="KY57" i="2"/>
  <c r="KZ57" i="2"/>
  <c r="LA57" i="2"/>
  <c r="LB57" i="2"/>
  <c r="LC57" i="2"/>
  <c r="LD57" i="2"/>
  <c r="LE57" i="2"/>
  <c r="LF57" i="2"/>
  <c r="LG57" i="2"/>
  <c r="LH57" i="2"/>
  <c r="LI57" i="2"/>
  <c r="LJ57" i="2"/>
  <c r="LK57" i="2"/>
  <c r="LL57" i="2"/>
  <c r="LM57" i="2"/>
  <c r="LN57" i="2"/>
  <c r="LO57" i="2"/>
  <c r="LP57" i="2"/>
  <c r="LQ57" i="2"/>
  <c r="LR57" i="2"/>
  <c r="LS57" i="2"/>
  <c r="KU62" i="2"/>
  <c r="KV62" i="2" s="1"/>
  <c r="KW62" i="2" s="1"/>
  <c r="KX62" i="2" s="1"/>
  <c r="KY62" i="2" s="1"/>
  <c r="KZ62" i="2" s="1"/>
  <c r="LA62" i="2" s="1"/>
  <c r="LB62" i="2" s="1"/>
  <c r="LC62" i="2" s="1"/>
  <c r="LD62" i="2" s="1"/>
  <c r="LE62" i="2" s="1"/>
  <c r="LF62" i="2" s="1"/>
  <c r="LG62" i="2" s="1"/>
  <c r="LH62" i="2" s="1"/>
  <c r="LI62" i="2" s="1"/>
  <c r="LJ62" i="2" s="1"/>
  <c r="LK62" i="2" s="1"/>
  <c r="LL62" i="2" s="1"/>
  <c r="LM62" i="2" s="1"/>
  <c r="LN62" i="2" s="1"/>
  <c r="LO62" i="2" s="1"/>
  <c r="LP62" i="2" s="1"/>
  <c r="LQ62" i="2" s="1"/>
  <c r="LR62" i="2" s="1"/>
  <c r="LS62" i="2" s="1"/>
  <c r="LT62" i="2" s="1"/>
  <c r="LU62" i="2" s="1"/>
  <c r="LV62" i="2" s="1"/>
  <c r="LW62" i="2" s="1"/>
  <c r="LY62" i="2" s="1"/>
  <c r="LZ62" i="2" s="1"/>
  <c r="MA62" i="2" s="1"/>
  <c r="MB62" i="2" s="1"/>
  <c r="MC62" i="2" s="1"/>
  <c r="MD62" i="2" s="1"/>
  <c r="ME62" i="2" s="1"/>
  <c r="MF62" i="2" s="1"/>
  <c r="MG62" i="2" s="1"/>
  <c r="MH62" i="2" s="1"/>
  <c r="MI62" i="2" s="1"/>
  <c r="MJ62" i="2" s="1"/>
  <c r="MK62" i="2" s="1"/>
  <c r="ML62" i="2" s="1"/>
  <c r="MM62" i="2" s="1"/>
  <c r="MN62" i="2" s="1"/>
  <c r="MO62" i="2" s="1"/>
  <c r="MP62" i="2" s="1"/>
  <c r="MQ62" i="2" s="1"/>
  <c r="MR62" i="2" s="1"/>
  <c r="MS62" i="2" s="1"/>
  <c r="MT62" i="2" s="1"/>
  <c r="MU62" i="2" s="1"/>
  <c r="MV62" i="2" s="1"/>
  <c r="MW62" i="2" s="1"/>
  <c r="MX62" i="2" s="1"/>
  <c r="MY62" i="2" s="1"/>
  <c r="MZ62" i="2" s="1"/>
  <c r="NA62" i="2" s="1"/>
  <c r="NB62" i="2" s="1"/>
  <c r="KT57" i="2"/>
  <c r="C57" i="2"/>
  <c r="D57" i="2"/>
  <c r="E57" i="2"/>
  <c r="F57" i="2"/>
  <c r="G57" i="2"/>
  <c r="H57" i="2"/>
  <c r="I57" i="2"/>
  <c r="J57" i="2"/>
  <c r="K57" i="2"/>
  <c r="L57" i="2"/>
  <c r="M57" i="2"/>
  <c r="N57" i="2"/>
  <c r="O57" i="2"/>
  <c r="P57" i="2"/>
  <c r="Q57" i="2"/>
  <c r="R57" i="2"/>
  <c r="S57" i="2"/>
  <c r="T57" i="2"/>
  <c r="U57" i="2"/>
  <c r="V57" i="2"/>
  <c r="W57" i="2"/>
  <c r="X57" i="2"/>
  <c r="Y57" i="2"/>
  <c r="Z57" i="2"/>
  <c r="AA57" i="2"/>
  <c r="AB57" i="2"/>
  <c r="AC57" i="2"/>
  <c r="AD57" i="2"/>
  <c r="AE57" i="2"/>
  <c r="AF57" i="2"/>
  <c r="AG57" i="2"/>
  <c r="AH57" i="2"/>
  <c r="AI57" i="2"/>
  <c r="AJ57" i="2"/>
  <c r="AK57" i="2"/>
  <c r="AL57" i="2"/>
  <c r="AM57" i="2"/>
  <c r="AN57" i="2"/>
  <c r="AO57" i="2"/>
  <c r="AP57" i="2"/>
  <c r="AQ57" i="2"/>
  <c r="AR57" i="2"/>
  <c r="AS57" i="2"/>
  <c r="AT57" i="2"/>
  <c r="AU57" i="2"/>
  <c r="AV57" i="2"/>
  <c r="AW57" i="2"/>
  <c r="AX57" i="2"/>
  <c r="AY57" i="2"/>
  <c r="AZ57" i="2"/>
  <c r="BA57" i="2"/>
  <c r="BB57" i="2"/>
  <c r="BC57" i="2"/>
  <c r="BD57" i="2"/>
  <c r="BE57" i="2"/>
  <c r="BF57" i="2"/>
  <c r="BG57" i="2"/>
  <c r="BH57" i="2"/>
  <c r="BI57" i="2"/>
  <c r="BJ57" i="2"/>
  <c r="BK57" i="2"/>
  <c r="BL57" i="2"/>
  <c r="BM57" i="2"/>
  <c r="BN57" i="2"/>
  <c r="BO57" i="2"/>
  <c r="BP57" i="2"/>
  <c r="BQ57" i="2"/>
  <c r="BR57" i="2"/>
  <c r="BS57" i="2"/>
  <c r="BT57" i="2"/>
  <c r="BU57" i="2"/>
  <c r="BV57" i="2"/>
  <c r="BW57" i="2"/>
  <c r="BX57" i="2"/>
  <c r="BY57" i="2"/>
  <c r="BZ57" i="2"/>
  <c r="CA57" i="2"/>
  <c r="CB57" i="2"/>
  <c r="CC57" i="2"/>
  <c r="CD57" i="2"/>
  <c r="CE57" i="2"/>
  <c r="CF57" i="2"/>
  <c r="CG57" i="2"/>
  <c r="CH57" i="2"/>
  <c r="CI57" i="2"/>
  <c r="CJ57" i="2"/>
  <c r="CK57" i="2"/>
  <c r="CL57" i="2"/>
  <c r="CM57" i="2"/>
  <c r="CN57" i="2"/>
  <c r="CO57" i="2"/>
  <c r="CP57" i="2"/>
  <c r="CQ57" i="2"/>
  <c r="CR57" i="2"/>
  <c r="CS57" i="2"/>
  <c r="CT57" i="2"/>
  <c r="CU57" i="2"/>
  <c r="CV57" i="2"/>
  <c r="CW57" i="2"/>
  <c r="CX57" i="2"/>
  <c r="CY57" i="2"/>
  <c r="CZ57" i="2"/>
  <c r="DA57" i="2"/>
  <c r="DB57" i="2"/>
  <c r="DC57" i="2"/>
  <c r="DD57" i="2"/>
  <c r="DE57" i="2"/>
  <c r="DF57" i="2"/>
  <c r="DG57" i="2"/>
  <c r="DH57" i="2"/>
  <c r="DI57" i="2"/>
  <c r="DJ57" i="2"/>
  <c r="DK57" i="2"/>
  <c r="DL57" i="2"/>
  <c r="DM57" i="2"/>
  <c r="DN57" i="2"/>
  <c r="DO57" i="2"/>
  <c r="DP57" i="2"/>
  <c r="DQ57" i="2"/>
  <c r="DR57" i="2"/>
  <c r="DS57" i="2"/>
  <c r="DT57" i="2"/>
  <c r="DU57" i="2"/>
  <c r="DV57" i="2"/>
  <c r="DW57" i="2"/>
  <c r="DX57" i="2"/>
  <c r="DY57" i="2"/>
  <c r="DZ57" i="2"/>
  <c r="EA57" i="2"/>
  <c r="EB57" i="2"/>
  <c r="EC57" i="2"/>
  <c r="ED57" i="2"/>
  <c r="EE57" i="2"/>
  <c r="EF57" i="2"/>
  <c r="EG57" i="2"/>
  <c r="EH57" i="2"/>
  <c r="EI57" i="2"/>
  <c r="EJ57" i="2"/>
  <c r="EK57" i="2"/>
  <c r="EL57" i="2"/>
  <c r="EM57" i="2"/>
  <c r="EN57" i="2"/>
  <c r="EO57" i="2"/>
  <c r="EP57" i="2"/>
  <c r="EQ57" i="2"/>
  <c r="ER57" i="2"/>
  <c r="ES57" i="2"/>
  <c r="ET57" i="2"/>
  <c r="EU57" i="2"/>
  <c r="EV57" i="2"/>
  <c r="EW57" i="2"/>
  <c r="EX57" i="2"/>
  <c r="EY57" i="2"/>
  <c r="EZ57" i="2"/>
  <c r="FA57" i="2"/>
  <c r="FB57" i="2"/>
  <c r="FC57" i="2"/>
  <c r="FD57" i="2"/>
  <c r="FE57" i="2"/>
  <c r="FF57" i="2"/>
  <c r="FG57" i="2"/>
  <c r="FH57" i="2"/>
  <c r="FI57" i="2"/>
  <c r="FJ57" i="2"/>
  <c r="FK57" i="2"/>
  <c r="FL57" i="2"/>
  <c r="FM57" i="2"/>
  <c r="FN57" i="2"/>
  <c r="FO57" i="2"/>
  <c r="FP57" i="2"/>
  <c r="FQ57" i="2"/>
  <c r="FR57" i="2"/>
  <c r="FS57" i="2"/>
  <c r="FT57" i="2"/>
  <c r="FU57" i="2"/>
  <c r="FV57" i="2"/>
  <c r="FW57" i="2"/>
  <c r="FX57" i="2"/>
  <c r="FY57" i="2"/>
  <c r="FZ57" i="2"/>
  <c r="GA57" i="2"/>
  <c r="GB57" i="2"/>
  <c r="GC57" i="2"/>
  <c r="GD57" i="2"/>
  <c r="GE57" i="2"/>
  <c r="GF57" i="2"/>
  <c r="GG57" i="2"/>
  <c r="GH57" i="2"/>
  <c r="GI57" i="2"/>
  <c r="GJ57" i="2"/>
  <c r="GK57" i="2"/>
  <c r="GL57" i="2"/>
  <c r="GM57" i="2"/>
  <c r="GN57" i="2"/>
  <c r="GO57" i="2"/>
  <c r="GP57" i="2"/>
  <c r="GQ57" i="2"/>
  <c r="GR57" i="2"/>
  <c r="GS57" i="2"/>
  <c r="GT57" i="2"/>
  <c r="GU57" i="2"/>
  <c r="GV57" i="2"/>
  <c r="GW57" i="2"/>
  <c r="GX57" i="2"/>
  <c r="GY57" i="2"/>
  <c r="GZ57" i="2"/>
  <c r="HA57" i="2"/>
  <c r="HB57" i="2"/>
  <c r="HC57" i="2"/>
  <c r="HD57" i="2"/>
  <c r="HE57" i="2"/>
  <c r="HF57" i="2"/>
  <c r="HG57" i="2"/>
  <c r="HH57" i="2"/>
  <c r="HI57" i="2"/>
  <c r="HJ57" i="2"/>
  <c r="HK57" i="2"/>
  <c r="HL57" i="2"/>
  <c r="HM57" i="2"/>
  <c r="HN57" i="2"/>
  <c r="HO57" i="2"/>
  <c r="HP57" i="2"/>
  <c r="HQ57" i="2"/>
  <c r="HR57" i="2"/>
  <c r="HS57" i="2"/>
  <c r="HT57" i="2"/>
  <c r="HU57" i="2"/>
  <c r="HV57" i="2"/>
  <c r="HW57" i="2"/>
  <c r="HX57" i="2"/>
  <c r="HY57" i="2"/>
  <c r="HZ57" i="2"/>
  <c r="IA57" i="2"/>
  <c r="IB57" i="2"/>
  <c r="IC57" i="2"/>
  <c r="ID57" i="2"/>
  <c r="IE57" i="2"/>
  <c r="IF57" i="2"/>
  <c r="IG57" i="2"/>
  <c r="IH57" i="2"/>
  <c r="II57" i="2"/>
  <c r="IJ57" i="2"/>
  <c r="IK57" i="2"/>
  <c r="IL57" i="2"/>
  <c r="IM57" i="2"/>
  <c r="IN57" i="2"/>
  <c r="IO57" i="2"/>
  <c r="IP57" i="2"/>
  <c r="IQ57" i="2"/>
  <c r="IR57" i="2"/>
  <c r="IS57" i="2"/>
  <c r="IT57" i="2"/>
  <c r="IU57" i="2"/>
  <c r="IV57" i="2"/>
  <c r="IW57" i="2"/>
  <c r="IX57" i="2"/>
  <c r="IY57" i="2"/>
  <c r="IZ57" i="2"/>
  <c r="JA57" i="2"/>
  <c r="JB57" i="2"/>
  <c r="JC57" i="2"/>
  <c r="JD57" i="2"/>
  <c r="JE57" i="2"/>
  <c r="JF57" i="2"/>
  <c r="JG57" i="2"/>
  <c r="JH57" i="2"/>
  <c r="JI57" i="2"/>
  <c r="JJ57" i="2"/>
  <c r="JK57" i="2"/>
  <c r="JL57" i="2"/>
  <c r="JM57" i="2"/>
  <c r="JN57" i="2"/>
  <c r="JO57" i="2"/>
  <c r="JP57" i="2"/>
  <c r="JQ57" i="2"/>
  <c r="JR57" i="2"/>
  <c r="JS57" i="2"/>
  <c r="JT57" i="2"/>
  <c r="JU57" i="2"/>
  <c r="JV57" i="2"/>
  <c r="JW57" i="2"/>
  <c r="JX57" i="2"/>
  <c r="JY57" i="2"/>
  <c r="JZ57" i="2"/>
  <c r="KA57" i="2"/>
  <c r="KB57" i="2"/>
  <c r="KC57" i="2"/>
  <c r="KD57" i="2"/>
  <c r="KE57" i="2"/>
  <c r="KF57" i="2"/>
  <c r="KG57" i="2"/>
  <c r="KH57" i="2"/>
  <c r="KI57" i="2"/>
  <c r="KJ57" i="2"/>
  <c r="KK57" i="2"/>
  <c r="KL57" i="2"/>
  <c r="KM57" i="2"/>
  <c r="KN57" i="2"/>
  <c r="KO57" i="2"/>
  <c r="KP57" i="2"/>
  <c r="KQ57" i="2"/>
  <c r="KR57" i="2"/>
  <c r="KS57" i="2"/>
  <c r="B57" i="2"/>
  <c r="B26" i="2" l="1"/>
  <c r="B27" i="2"/>
  <c r="B67" i="2" l="1"/>
  <c r="B9" i="2"/>
  <c r="G22" i="4" l="1"/>
  <c r="BK38" i="2" l="1"/>
  <c r="AG39" i="2"/>
  <c r="AG38" i="2"/>
  <c r="B39" i="2"/>
  <c r="C39" i="2" s="1"/>
  <c r="D39" i="2" s="1"/>
  <c r="E39" i="2" s="1"/>
  <c r="F39" i="2" s="1"/>
  <c r="G39" i="2" s="1"/>
  <c r="H39" i="2" s="1"/>
  <c r="I39" i="2" s="1"/>
  <c r="J39" i="2" s="1"/>
  <c r="K39" i="2" s="1"/>
  <c r="L39" i="2" s="1"/>
  <c r="M39" i="2" s="1"/>
  <c r="N39" i="2" s="1"/>
  <c r="O39" i="2" s="1"/>
  <c r="P39" i="2" s="1"/>
  <c r="Q39" i="2" s="1"/>
  <c r="R39" i="2" s="1"/>
  <c r="S39" i="2" s="1"/>
  <c r="T39" i="2" s="1"/>
  <c r="U39" i="2" s="1"/>
  <c r="V39" i="2" s="1"/>
  <c r="W39" i="2" s="1"/>
  <c r="X39" i="2" s="1"/>
  <c r="Y39" i="2" s="1"/>
  <c r="Z39" i="2" s="1"/>
  <c r="AA39" i="2" s="1"/>
  <c r="AB39" i="2" s="1"/>
  <c r="AC39" i="2" s="1"/>
  <c r="AD39" i="2" s="1"/>
  <c r="AE39" i="2" s="1"/>
  <c r="AF39" i="2" s="1"/>
  <c r="D32" i="2" l="1"/>
  <c r="EZ39" i="2" l="1"/>
  <c r="FA39" i="2"/>
  <c r="FB39" i="2" s="1"/>
  <c r="FC39" i="2" s="1"/>
  <c r="FD39" i="2" s="1"/>
  <c r="FE39" i="2" s="1"/>
  <c r="FF39" i="2" s="1"/>
  <c r="FG39" i="2" s="1"/>
  <c r="FH39" i="2" s="1"/>
  <c r="FI39" i="2" s="1"/>
  <c r="FJ39" i="2" s="1"/>
  <c r="FK39" i="2" s="1"/>
  <c r="FL39" i="2" s="1"/>
  <c r="FM39" i="2" s="1"/>
  <c r="FN39" i="2" s="1"/>
  <c r="FO39" i="2" s="1"/>
  <c r="FP39" i="2" s="1"/>
  <c r="FQ39" i="2" s="1"/>
  <c r="FR39" i="2" s="1"/>
  <c r="FS39" i="2" s="1"/>
  <c r="FT39" i="2" s="1"/>
  <c r="FU39" i="2" s="1"/>
  <c r="FV39" i="2" s="1"/>
  <c r="FW39" i="2" s="1"/>
  <c r="FX39" i="2" s="1"/>
  <c r="FY39" i="2" s="1"/>
  <c r="FZ39" i="2" s="1"/>
  <c r="GA39" i="2" s="1"/>
  <c r="GB39" i="2" s="1"/>
  <c r="GC39" i="2" s="1"/>
  <c r="B1" i="2"/>
  <c r="B2" i="2" s="1"/>
  <c r="B5" i="2" l="1"/>
  <c r="B3" i="2"/>
  <c r="DE39" i="2" l="1"/>
  <c r="DF39" i="2" s="1"/>
  <c r="DG39" i="2" s="1"/>
  <c r="DH39" i="2" s="1"/>
  <c r="DI39" i="2" s="1"/>
  <c r="DJ39" i="2" s="1"/>
  <c r="DK39" i="2" s="1"/>
  <c r="DL39" i="2" s="1"/>
  <c r="DM39" i="2" s="1"/>
  <c r="DN39" i="2" s="1"/>
  <c r="DO39" i="2" s="1"/>
  <c r="DP39" i="2" s="1"/>
  <c r="DQ39" i="2" s="1"/>
  <c r="DR39" i="2" s="1"/>
  <c r="DS39" i="2" s="1"/>
  <c r="B38" i="2"/>
  <c r="AH39" i="2"/>
  <c r="AI39" i="2" s="1"/>
  <c r="AJ39" i="2" s="1"/>
  <c r="AK39" i="2" s="1"/>
  <c r="AL39" i="2" s="1"/>
  <c r="AM39" i="2" s="1"/>
  <c r="AN39" i="2" s="1"/>
  <c r="AO39" i="2" s="1"/>
  <c r="AP39" i="2" s="1"/>
  <c r="AQ39" i="2" s="1"/>
  <c r="AR39" i="2" s="1"/>
  <c r="AS39" i="2" s="1"/>
  <c r="AT39" i="2" s="1"/>
  <c r="AU39" i="2" s="1"/>
  <c r="AV39" i="2" s="1"/>
  <c r="AW39" i="2" s="1"/>
  <c r="AX39" i="2" s="1"/>
  <c r="AY39" i="2" s="1"/>
  <c r="AZ39" i="2" s="1"/>
  <c r="BA39" i="2" s="1"/>
  <c r="BB39" i="2" s="1"/>
  <c r="BC39" i="2" s="1"/>
  <c r="BD39" i="2" s="1"/>
  <c r="BE39" i="2" s="1"/>
  <c r="BF39" i="2" s="1"/>
  <c r="BG39" i="2" s="1"/>
  <c r="BH39" i="2" s="1"/>
  <c r="BI39" i="2" s="1"/>
  <c r="BJ39" i="2" s="1"/>
  <c r="DU39" i="2" l="1"/>
  <c r="DV39" i="2"/>
  <c r="DW39" i="2" s="1"/>
  <c r="DX39" i="2" s="1"/>
  <c r="DY39" i="2" s="1"/>
  <c r="DZ39" i="2" s="1"/>
  <c r="EA39" i="2" s="1"/>
  <c r="EB39" i="2" s="1"/>
  <c r="EC39" i="2" s="1"/>
  <c r="ED39" i="2" s="1"/>
  <c r="EE39" i="2" s="1"/>
  <c r="EF39" i="2" s="1"/>
  <c r="EG39" i="2" s="1"/>
  <c r="EH39" i="2" s="1"/>
  <c r="EI39" i="2" s="1"/>
  <c r="EJ39" i="2" s="1"/>
  <c r="EK39" i="2" s="1"/>
  <c r="EL39" i="2" s="1"/>
  <c r="EM39" i="2" s="1"/>
  <c r="EN39" i="2" s="1"/>
  <c r="EO39" i="2" s="1"/>
  <c r="EP39" i="2" s="1"/>
  <c r="EQ39" i="2" s="1"/>
  <c r="ER39" i="2" s="1"/>
  <c r="ES39" i="2" s="1"/>
  <c r="ET39" i="2" s="1"/>
  <c r="EU39" i="2" s="1"/>
  <c r="EV39" i="2" s="1"/>
  <c r="EW39" i="2" s="1"/>
  <c r="EX39" i="2" s="1"/>
  <c r="BL39" i="2"/>
  <c r="BM39" i="2"/>
  <c r="BN39" i="2" s="1"/>
  <c r="BO39" i="2" s="1"/>
  <c r="BP39" i="2" s="1"/>
  <c r="BQ39" i="2" s="1"/>
  <c r="BR39" i="2" s="1"/>
  <c r="BS39" i="2" s="1"/>
  <c r="BT39" i="2" s="1"/>
  <c r="BU39" i="2" s="1"/>
  <c r="BV39" i="2" s="1"/>
  <c r="BW39" i="2" s="1"/>
  <c r="BX39" i="2" s="1"/>
  <c r="BY39" i="2" s="1"/>
  <c r="BZ39" i="2" s="1"/>
  <c r="CA39" i="2" s="1"/>
  <c r="CB39" i="2" s="1"/>
  <c r="CC39" i="2" s="1"/>
  <c r="CD39" i="2" s="1"/>
  <c r="CE39" i="2" s="1"/>
  <c r="CF39" i="2" s="1"/>
  <c r="CG39" i="2" s="1"/>
  <c r="CH39" i="2" s="1"/>
  <c r="CI39" i="2" s="1"/>
  <c r="CJ39" i="2" s="1"/>
  <c r="CK39" i="2" s="1"/>
  <c r="CL39" i="2" s="1"/>
  <c r="CM39" i="2" s="1"/>
  <c r="CN39" i="2" s="1"/>
  <c r="CO39" i="2" s="1"/>
  <c r="CP39" i="2" s="1"/>
  <c r="CQ39" i="2" s="1"/>
  <c r="CR39" i="2" s="1"/>
  <c r="CS39" i="2" s="1"/>
  <c r="CT39" i="2" s="1"/>
  <c r="CU39" i="2" s="1"/>
  <c r="CV39" i="2" s="1"/>
  <c r="CW39" i="2" s="1"/>
  <c r="CX39" i="2" s="1"/>
  <c r="CY39" i="2" s="1"/>
  <c r="CZ39" i="2" s="1"/>
  <c r="DA39" i="2" s="1"/>
  <c r="DB39" i="2" s="1"/>
  <c r="DC39" i="2" s="1"/>
  <c r="B42" i="2"/>
  <c r="B43" i="2"/>
  <c r="C38" i="2"/>
  <c r="B20" i="2"/>
  <c r="B17" i="2"/>
  <c r="B18" i="2"/>
  <c r="BK44" i="2"/>
  <c r="DD44" i="2"/>
  <c r="B40" i="2"/>
  <c r="C51" i="2"/>
  <c r="D51" i="2" s="1"/>
  <c r="E51" i="2" s="1"/>
  <c r="F51" i="2" s="1"/>
  <c r="G51" i="2" s="1"/>
  <c r="H51" i="2" s="1"/>
  <c r="I51" i="2" s="1"/>
  <c r="J51" i="2" s="1"/>
  <c r="K51" i="2" s="1"/>
  <c r="L51" i="2" s="1"/>
  <c r="M51" i="2" s="1"/>
  <c r="N51" i="2" s="1"/>
  <c r="O51" i="2" s="1"/>
  <c r="P51" i="2" s="1"/>
  <c r="Q51" i="2" s="1"/>
  <c r="R51" i="2" s="1"/>
  <c r="S51" i="2" s="1"/>
  <c r="T51" i="2" s="1"/>
  <c r="U51" i="2" s="1"/>
  <c r="V51" i="2" s="1"/>
  <c r="W51" i="2" s="1"/>
  <c r="X51" i="2" s="1"/>
  <c r="Y51" i="2" s="1"/>
  <c r="Z51" i="2" s="1"/>
  <c r="AA51" i="2" s="1"/>
  <c r="AB51" i="2" s="1"/>
  <c r="AC51" i="2" s="1"/>
  <c r="AD51" i="2" s="1"/>
  <c r="AE51" i="2" s="1"/>
  <c r="AF51" i="2" s="1"/>
  <c r="AG51" i="2" s="1"/>
  <c r="AH51" i="2" s="1"/>
  <c r="AI51" i="2" s="1"/>
  <c r="AJ51" i="2" s="1"/>
  <c r="AK51" i="2" s="1"/>
  <c r="AL51" i="2" s="1"/>
  <c r="AM51" i="2" s="1"/>
  <c r="AN51" i="2" s="1"/>
  <c r="AO51" i="2" s="1"/>
  <c r="AP51" i="2" s="1"/>
  <c r="AQ51" i="2" s="1"/>
  <c r="AR51" i="2" s="1"/>
  <c r="AS51" i="2" s="1"/>
  <c r="AT51" i="2" s="1"/>
  <c r="AU51" i="2" s="1"/>
  <c r="AV51" i="2" s="1"/>
  <c r="AW51" i="2" s="1"/>
  <c r="AX51" i="2" s="1"/>
  <c r="AY51" i="2" s="1"/>
  <c r="AZ51" i="2" s="1"/>
  <c r="BA51" i="2" s="1"/>
  <c r="BB51" i="2" s="1"/>
  <c r="BC51" i="2" s="1"/>
  <c r="BD51" i="2" s="1"/>
  <c r="BE51" i="2" s="1"/>
  <c r="BF51" i="2" s="1"/>
  <c r="BG51" i="2" s="1"/>
  <c r="BH51" i="2" s="1"/>
  <c r="BI51" i="2" s="1"/>
  <c r="BJ51" i="2" s="1"/>
  <c r="BK51" i="2" s="1"/>
  <c r="BL51" i="2" s="1"/>
  <c r="BM51" i="2" s="1"/>
  <c r="BN51" i="2" s="1"/>
  <c r="BO51" i="2" s="1"/>
  <c r="BP51" i="2" s="1"/>
  <c r="BQ51" i="2" s="1"/>
  <c r="BR51" i="2" s="1"/>
  <c r="BS51" i="2" s="1"/>
  <c r="BT51" i="2" s="1"/>
  <c r="BU51" i="2" s="1"/>
  <c r="BV51" i="2" s="1"/>
  <c r="BW51" i="2" s="1"/>
  <c r="BX51" i="2" s="1"/>
  <c r="BY51" i="2" s="1"/>
  <c r="BZ51" i="2" s="1"/>
  <c r="CA51" i="2" s="1"/>
  <c r="CB51" i="2" s="1"/>
  <c r="CC51" i="2" s="1"/>
  <c r="CD51" i="2" s="1"/>
  <c r="CE51" i="2" s="1"/>
  <c r="CF51" i="2" s="1"/>
  <c r="CG51" i="2" s="1"/>
  <c r="CH51" i="2" s="1"/>
  <c r="CI51" i="2" s="1"/>
  <c r="CJ51" i="2" s="1"/>
  <c r="CK51" i="2" s="1"/>
  <c r="CL51" i="2" s="1"/>
  <c r="CM51" i="2" s="1"/>
  <c r="CN51" i="2" s="1"/>
  <c r="CO51" i="2" s="1"/>
  <c r="CP51" i="2" s="1"/>
  <c r="CQ51" i="2" s="1"/>
  <c r="CR51" i="2" s="1"/>
  <c r="CS51" i="2" s="1"/>
  <c r="CT51" i="2" s="1"/>
  <c r="CU51" i="2" s="1"/>
  <c r="CV51" i="2" s="1"/>
  <c r="CW51" i="2" s="1"/>
  <c r="CX51" i="2" s="1"/>
  <c r="CY51" i="2" s="1"/>
  <c r="CZ51" i="2" s="1"/>
  <c r="DA51" i="2" s="1"/>
  <c r="DB51" i="2" s="1"/>
  <c r="DC51" i="2" s="1"/>
  <c r="DD51" i="2" s="1"/>
  <c r="DE51" i="2" s="1"/>
  <c r="DF51" i="2" s="1"/>
  <c r="DG51" i="2" s="1"/>
  <c r="DH51" i="2" s="1"/>
  <c r="DI51" i="2" s="1"/>
  <c r="DJ51" i="2" s="1"/>
  <c r="DK51" i="2" s="1"/>
  <c r="DL51" i="2" s="1"/>
  <c r="DM51" i="2" s="1"/>
  <c r="DN51" i="2" s="1"/>
  <c r="DO51" i="2" s="1"/>
  <c r="DP51" i="2" s="1"/>
  <c r="DQ51" i="2" s="1"/>
  <c r="DR51" i="2" s="1"/>
  <c r="DS51" i="2" s="1"/>
  <c r="DT51" i="2" s="1"/>
  <c r="DU51" i="2" s="1"/>
  <c r="DV51" i="2" s="1"/>
  <c r="DW51" i="2" s="1"/>
  <c r="DX51" i="2" s="1"/>
  <c r="DY51" i="2" s="1"/>
  <c r="DZ51" i="2" s="1"/>
  <c r="EA51" i="2" s="1"/>
  <c r="EB51" i="2" s="1"/>
  <c r="EC51" i="2" s="1"/>
  <c r="ED51" i="2" s="1"/>
  <c r="EE51" i="2" s="1"/>
  <c r="EF51" i="2" s="1"/>
  <c r="EG51" i="2" s="1"/>
  <c r="EH51" i="2" s="1"/>
  <c r="EI51" i="2" s="1"/>
  <c r="EJ51" i="2" s="1"/>
  <c r="EK51" i="2" s="1"/>
  <c r="EL51" i="2" s="1"/>
  <c r="EM51" i="2" s="1"/>
  <c r="EN51" i="2" s="1"/>
  <c r="EO51" i="2" s="1"/>
  <c r="EP51" i="2" s="1"/>
  <c r="EQ51" i="2" s="1"/>
  <c r="ER51" i="2" s="1"/>
  <c r="ES51" i="2" s="1"/>
  <c r="ET51" i="2" s="1"/>
  <c r="EU51" i="2" s="1"/>
  <c r="EV51" i="2" s="1"/>
  <c r="EW51" i="2" s="1"/>
  <c r="EX51" i="2" s="1"/>
  <c r="EY51" i="2" s="1"/>
  <c r="EZ51" i="2" s="1"/>
  <c r="FA51" i="2" s="1"/>
  <c r="FB51" i="2" s="1"/>
  <c r="FC51" i="2" s="1"/>
  <c r="FD51" i="2" s="1"/>
  <c r="FE51" i="2" s="1"/>
  <c r="FF51" i="2" s="1"/>
  <c r="FG51" i="2" s="1"/>
  <c r="FH51" i="2" s="1"/>
  <c r="FI51" i="2" s="1"/>
  <c r="FJ51" i="2" s="1"/>
  <c r="FK51" i="2" s="1"/>
  <c r="FL51" i="2" s="1"/>
  <c r="FM51" i="2" s="1"/>
  <c r="FN51" i="2" s="1"/>
  <c r="FO51" i="2" s="1"/>
  <c r="FP51" i="2" s="1"/>
  <c r="FQ51" i="2" s="1"/>
  <c r="FR51" i="2" s="1"/>
  <c r="FS51" i="2" s="1"/>
  <c r="FT51" i="2" s="1"/>
  <c r="FU51" i="2" s="1"/>
  <c r="FV51" i="2" s="1"/>
  <c r="FW51" i="2" s="1"/>
  <c r="FX51" i="2" s="1"/>
  <c r="FY51" i="2" s="1"/>
  <c r="FZ51" i="2" s="1"/>
  <c r="GA51" i="2" s="1"/>
  <c r="GB51" i="2" s="1"/>
  <c r="GC51" i="2" s="1"/>
  <c r="GD51" i="2" s="1"/>
  <c r="GE51" i="2" s="1"/>
  <c r="GF51" i="2" s="1"/>
  <c r="GG51" i="2" s="1"/>
  <c r="GH51" i="2" s="1"/>
  <c r="GI51" i="2" s="1"/>
  <c r="GJ51" i="2" s="1"/>
  <c r="GK51" i="2" s="1"/>
  <c r="GL51" i="2" s="1"/>
  <c r="GM51" i="2" s="1"/>
  <c r="GN51" i="2" s="1"/>
  <c r="GO51" i="2" s="1"/>
  <c r="GP51" i="2" s="1"/>
  <c r="GQ51" i="2" s="1"/>
  <c r="GR51" i="2" s="1"/>
  <c r="GS51" i="2" s="1"/>
  <c r="GT51" i="2" s="1"/>
  <c r="GU51" i="2" s="1"/>
  <c r="GV51" i="2" s="1"/>
  <c r="GW51" i="2" s="1"/>
  <c r="GX51" i="2" s="1"/>
  <c r="GY51" i="2" s="1"/>
  <c r="GZ51" i="2" s="1"/>
  <c r="HA51" i="2" s="1"/>
  <c r="HB51" i="2" s="1"/>
  <c r="HC51" i="2" s="1"/>
  <c r="HD51" i="2" s="1"/>
  <c r="HE51" i="2" s="1"/>
  <c r="HF51" i="2" s="1"/>
  <c r="HG51" i="2" s="1"/>
  <c r="HH51" i="2" s="1"/>
  <c r="HI51" i="2" s="1"/>
  <c r="HJ51" i="2" s="1"/>
  <c r="HK51" i="2" s="1"/>
  <c r="HL51" i="2" s="1"/>
  <c r="HM51" i="2" s="1"/>
  <c r="HN51" i="2" s="1"/>
  <c r="HO51" i="2" s="1"/>
  <c r="HP51" i="2" s="1"/>
  <c r="HQ51" i="2" s="1"/>
  <c r="HR51" i="2" s="1"/>
  <c r="HS51" i="2" s="1"/>
  <c r="HT51" i="2" s="1"/>
  <c r="HU51" i="2" s="1"/>
  <c r="HV51" i="2" s="1"/>
  <c r="HW51" i="2" s="1"/>
  <c r="HX51" i="2" s="1"/>
  <c r="HY51" i="2" s="1"/>
  <c r="HZ51" i="2" s="1"/>
  <c r="IA51" i="2" s="1"/>
  <c r="IB51" i="2" s="1"/>
  <c r="IC51" i="2" s="1"/>
  <c r="ID51" i="2" s="1"/>
  <c r="IE51" i="2" s="1"/>
  <c r="IF51" i="2" s="1"/>
  <c r="IG51" i="2" s="1"/>
  <c r="IH51" i="2" s="1"/>
  <c r="II51" i="2" s="1"/>
  <c r="IJ51" i="2" s="1"/>
  <c r="IK51" i="2" s="1"/>
  <c r="IL51" i="2" s="1"/>
  <c r="IM51" i="2" s="1"/>
  <c r="IN51" i="2" s="1"/>
  <c r="IO51" i="2" s="1"/>
  <c r="IP51" i="2" s="1"/>
  <c r="IQ51" i="2" s="1"/>
  <c r="IR51" i="2" s="1"/>
  <c r="IS51" i="2" s="1"/>
  <c r="IT51" i="2" s="1"/>
  <c r="IU51" i="2" s="1"/>
  <c r="IV51" i="2" s="1"/>
  <c r="IW51" i="2" s="1"/>
  <c r="IX51" i="2" s="1"/>
  <c r="IY51" i="2" s="1"/>
  <c r="IZ51" i="2" s="1"/>
  <c r="JA51" i="2" s="1"/>
  <c r="JB51" i="2" s="1"/>
  <c r="JC51" i="2" s="1"/>
  <c r="JD51" i="2" s="1"/>
  <c r="JE51" i="2" s="1"/>
  <c r="JF51" i="2" s="1"/>
  <c r="JG51" i="2" s="1"/>
  <c r="JH51" i="2" s="1"/>
  <c r="JI51" i="2" s="1"/>
  <c r="JJ51" i="2" s="1"/>
  <c r="JK51" i="2" s="1"/>
  <c r="JL51" i="2" s="1"/>
  <c r="JM51" i="2" s="1"/>
  <c r="JN51" i="2" s="1"/>
  <c r="JO51" i="2" s="1"/>
  <c r="JP51" i="2" s="1"/>
  <c r="JQ51" i="2" s="1"/>
  <c r="JR51" i="2" s="1"/>
  <c r="JS51" i="2" s="1"/>
  <c r="JT51" i="2" s="1"/>
  <c r="JU51" i="2" s="1"/>
  <c r="JV51" i="2" s="1"/>
  <c r="JW51" i="2" s="1"/>
  <c r="JX51" i="2" s="1"/>
  <c r="JY51" i="2" s="1"/>
  <c r="JZ51" i="2" s="1"/>
  <c r="KA51" i="2" s="1"/>
  <c r="KB51" i="2" s="1"/>
  <c r="KC51" i="2" s="1"/>
  <c r="KD51" i="2" s="1"/>
  <c r="KE51" i="2" s="1"/>
  <c r="KF51" i="2" s="1"/>
  <c r="KG51" i="2" s="1"/>
  <c r="KH51" i="2" s="1"/>
  <c r="KI51" i="2" s="1"/>
  <c r="KJ51" i="2" s="1"/>
  <c r="KK51" i="2" s="1"/>
  <c r="KL51" i="2" s="1"/>
  <c r="KM51" i="2" s="1"/>
  <c r="KN51" i="2" s="1"/>
  <c r="KO51" i="2" s="1"/>
  <c r="KP51" i="2" s="1"/>
  <c r="KQ51" i="2" s="1"/>
  <c r="KR51" i="2" s="1"/>
  <c r="KS51" i="2" s="1"/>
  <c r="KT51" i="2" s="1"/>
  <c r="KU51" i="2" s="1"/>
  <c r="KV51" i="2" s="1"/>
  <c r="KW51" i="2" s="1"/>
  <c r="KX51" i="2" s="1"/>
  <c r="KY51" i="2" s="1"/>
  <c r="KZ51" i="2" s="1"/>
  <c r="LA51" i="2" s="1"/>
  <c r="LB51" i="2" s="1"/>
  <c r="LC51" i="2" s="1"/>
  <c r="LD51" i="2" s="1"/>
  <c r="LE51" i="2" s="1"/>
  <c r="LF51" i="2" s="1"/>
  <c r="LG51" i="2" s="1"/>
  <c r="LH51" i="2" s="1"/>
  <c r="LI51" i="2" s="1"/>
  <c r="LJ51" i="2" s="1"/>
  <c r="LK51" i="2" s="1"/>
  <c r="LL51" i="2" s="1"/>
  <c r="LM51" i="2" s="1"/>
  <c r="LN51" i="2" s="1"/>
  <c r="LO51" i="2" s="1"/>
  <c r="LP51" i="2" s="1"/>
  <c r="LQ51" i="2" s="1"/>
  <c r="LR51" i="2" s="1"/>
  <c r="LS51" i="2" s="1"/>
  <c r="LT51" i="2" s="1"/>
  <c r="LU51" i="2" s="1"/>
  <c r="LV51" i="2" s="1"/>
  <c r="LW51" i="2" s="1"/>
  <c r="LX51" i="2" s="1"/>
  <c r="LY51" i="2" s="1"/>
  <c r="LZ51" i="2" s="1"/>
  <c r="MA51" i="2" s="1"/>
  <c r="MB51" i="2" s="1"/>
  <c r="MC51" i="2" s="1"/>
  <c r="MD51" i="2" s="1"/>
  <c r="ME51" i="2" s="1"/>
  <c r="MF51" i="2" s="1"/>
  <c r="MG51" i="2" s="1"/>
  <c r="MH51" i="2" s="1"/>
  <c r="MI51" i="2" s="1"/>
  <c r="MJ51" i="2" s="1"/>
  <c r="MK51" i="2" s="1"/>
  <c r="ML51" i="2" s="1"/>
  <c r="MM51" i="2" s="1"/>
  <c r="MN51" i="2" s="1"/>
  <c r="MO51" i="2" s="1"/>
  <c r="MP51" i="2" s="1"/>
  <c r="MQ51" i="2" s="1"/>
  <c r="MR51" i="2" s="1"/>
  <c r="MS51" i="2" s="1"/>
  <c r="MT51" i="2" s="1"/>
  <c r="MU51" i="2" s="1"/>
  <c r="MV51" i="2" s="1"/>
  <c r="MW51" i="2" s="1"/>
  <c r="MX51" i="2" s="1"/>
  <c r="MY51" i="2" s="1"/>
  <c r="MZ51" i="2" s="1"/>
  <c r="NA51" i="2" s="1"/>
  <c r="NB51" i="2" s="1"/>
  <c r="NC51" i="2" s="1"/>
  <c r="ND51" i="2" s="1"/>
  <c r="NE51" i="2" s="1"/>
  <c r="NF51" i="2" s="1"/>
  <c r="NG51" i="2" s="1"/>
  <c r="NH51" i="2" s="1"/>
  <c r="NI51" i="2" s="1"/>
  <c r="NJ51" i="2" s="1"/>
  <c r="NK51" i="2" s="1"/>
  <c r="NL51" i="2" s="1"/>
  <c r="NM51" i="2" s="1"/>
  <c r="NN51" i="2" s="1"/>
  <c r="NO51" i="2" s="1"/>
  <c r="NP51" i="2" s="1"/>
  <c r="NQ51" i="2" s="1"/>
  <c r="NR51" i="2" s="1"/>
  <c r="NS51" i="2" s="1"/>
  <c r="NT51" i="2" s="1"/>
  <c r="NU51" i="2" s="1"/>
  <c r="NV51" i="2" s="1"/>
  <c r="NW51" i="2" s="1"/>
  <c r="NX51" i="2" s="1"/>
  <c r="NY51" i="2" s="1"/>
  <c r="NZ51" i="2" s="1"/>
  <c r="OA51" i="2" s="1"/>
  <c r="OB51" i="2" s="1"/>
  <c r="OC51" i="2" s="1"/>
  <c r="OD51" i="2" s="1"/>
  <c r="OE51" i="2" s="1"/>
  <c r="OF51" i="2" s="1"/>
  <c r="OG51" i="2" s="1"/>
  <c r="OH51" i="2" s="1"/>
  <c r="OI51" i="2" s="1"/>
  <c r="OJ51" i="2" s="1"/>
  <c r="OK51" i="2" s="1"/>
  <c r="OL51" i="2" s="1"/>
  <c r="OM51" i="2" s="1"/>
  <c r="ON51" i="2" s="1"/>
  <c r="OO51" i="2" s="1"/>
  <c r="OP51" i="2" s="1"/>
  <c r="OQ51" i="2" s="1"/>
  <c r="OR51" i="2" s="1"/>
  <c r="OS51" i="2" s="1"/>
  <c r="OT51" i="2" s="1"/>
  <c r="OU51" i="2" s="1"/>
  <c r="OV51" i="2" s="1"/>
  <c r="OW51" i="2" s="1"/>
  <c r="OX51" i="2" s="1"/>
  <c r="OY51" i="2" s="1"/>
  <c r="OZ51" i="2" s="1"/>
  <c r="PA51" i="2" s="1"/>
  <c r="PB51" i="2" s="1"/>
  <c r="PC51" i="2" s="1"/>
  <c r="PD51" i="2" s="1"/>
  <c r="PE51" i="2" s="1"/>
  <c r="PF51" i="2" s="1"/>
  <c r="PG51" i="2" s="1"/>
  <c r="PH51" i="2" s="1"/>
  <c r="PI51" i="2" s="1"/>
  <c r="PJ51" i="2" s="1"/>
  <c r="PK51" i="2" s="1"/>
  <c r="PL51" i="2" s="1"/>
  <c r="PM51" i="2" s="1"/>
  <c r="PN51" i="2" s="1"/>
  <c r="PO51" i="2" s="1"/>
  <c r="PP51" i="2" s="1"/>
  <c r="PQ51" i="2" s="1"/>
  <c r="PR51" i="2" s="1"/>
  <c r="PS51" i="2" s="1"/>
  <c r="PT51" i="2" s="1"/>
  <c r="PU51" i="2" s="1"/>
  <c r="PV51" i="2" s="1"/>
  <c r="PW51" i="2" s="1"/>
  <c r="PX51" i="2" s="1"/>
  <c r="PY51" i="2" s="1"/>
  <c r="PZ51" i="2" s="1"/>
  <c r="QA51" i="2" s="1"/>
  <c r="QB51" i="2" s="1"/>
  <c r="QC51" i="2" s="1"/>
  <c r="QD51" i="2" s="1"/>
  <c r="QE51" i="2" s="1"/>
  <c r="QF51" i="2" s="1"/>
  <c r="QG51" i="2" s="1"/>
  <c r="QH51" i="2" s="1"/>
  <c r="QI51" i="2" s="1"/>
  <c r="QJ51" i="2" s="1"/>
  <c r="QK51" i="2" s="1"/>
  <c r="QL51" i="2" s="1"/>
  <c r="QM51" i="2" s="1"/>
  <c r="QN51" i="2" s="1"/>
  <c r="QO51" i="2" s="1"/>
  <c r="QP51" i="2" s="1"/>
  <c r="QQ51" i="2" s="1"/>
  <c r="QR51" i="2" s="1"/>
  <c r="QS51" i="2" s="1"/>
  <c r="QT51" i="2" s="1"/>
  <c r="QU51" i="2" s="1"/>
  <c r="QV51" i="2" s="1"/>
  <c r="QW51" i="2" s="1"/>
  <c r="QX51" i="2" s="1"/>
  <c r="QY51" i="2" s="1"/>
  <c r="QZ51" i="2" s="1"/>
  <c r="RA51" i="2" s="1"/>
  <c r="RB51" i="2" s="1"/>
  <c r="RC51" i="2" s="1"/>
  <c r="RD51" i="2" s="1"/>
  <c r="RE51" i="2" s="1"/>
  <c r="RF51" i="2" s="1"/>
  <c r="RG51" i="2" s="1"/>
  <c r="RH51" i="2" s="1"/>
  <c r="RI51" i="2" s="1"/>
  <c r="RJ51" i="2" s="1"/>
  <c r="RK51" i="2" s="1"/>
  <c r="RL51" i="2" s="1"/>
  <c r="RM51" i="2" s="1"/>
  <c r="RN51" i="2" s="1"/>
  <c r="RO51" i="2" s="1"/>
  <c r="RP51" i="2" s="1"/>
  <c r="RQ51" i="2" s="1"/>
  <c r="RR51" i="2" s="1"/>
  <c r="RS51" i="2" s="1"/>
  <c r="RT51" i="2" s="1"/>
  <c r="RU51" i="2" s="1"/>
  <c r="RV51" i="2" s="1"/>
  <c r="RW51" i="2" s="1"/>
  <c r="RX51" i="2" s="1"/>
  <c r="RY51" i="2" s="1"/>
  <c r="RZ51" i="2" s="1"/>
  <c r="SA51" i="2" s="1"/>
  <c r="SB51" i="2" s="1"/>
  <c r="SC51" i="2" s="1"/>
  <c r="SD51" i="2" s="1"/>
  <c r="SE51" i="2" s="1"/>
  <c r="SF51" i="2" s="1"/>
  <c r="SG51" i="2" s="1"/>
  <c r="SH51" i="2" s="1"/>
  <c r="SI51" i="2" s="1"/>
  <c r="SJ51" i="2" s="1"/>
  <c r="SK51" i="2" s="1"/>
  <c r="SL51" i="2" s="1"/>
  <c r="SM51" i="2" s="1"/>
  <c r="SN51" i="2" s="1"/>
  <c r="SO51" i="2" s="1"/>
  <c r="SP51" i="2" s="1"/>
  <c r="SQ51" i="2" s="1"/>
  <c r="SR51" i="2" s="1"/>
  <c r="SS51" i="2" s="1"/>
  <c r="ST51" i="2" s="1"/>
  <c r="SU51" i="2" s="1"/>
  <c r="SV51" i="2" s="1"/>
  <c r="SW51" i="2" s="1"/>
  <c r="SX51" i="2" s="1"/>
  <c r="SY51" i="2" s="1"/>
  <c r="C52" i="2"/>
  <c r="C53" i="2"/>
  <c r="D53" i="2" s="1"/>
  <c r="E53" i="2" s="1"/>
  <c r="F53" i="2" s="1"/>
  <c r="G53" i="2" s="1"/>
  <c r="H53" i="2" s="1"/>
  <c r="I53" i="2" s="1"/>
  <c r="J53" i="2" s="1"/>
  <c r="K53" i="2" s="1"/>
  <c r="L53" i="2" s="1"/>
  <c r="M53" i="2" s="1"/>
  <c r="N53" i="2" s="1"/>
  <c r="O53" i="2" s="1"/>
  <c r="P53" i="2" s="1"/>
  <c r="Q53" i="2" s="1"/>
  <c r="R53" i="2" s="1"/>
  <c r="S53" i="2" s="1"/>
  <c r="T53" i="2" s="1"/>
  <c r="U53" i="2" s="1"/>
  <c r="V53" i="2" s="1"/>
  <c r="W53" i="2" s="1"/>
  <c r="X53" i="2" s="1"/>
  <c r="Y53" i="2" s="1"/>
  <c r="Z53" i="2" s="1"/>
  <c r="AA53" i="2" s="1"/>
  <c r="AB53" i="2" s="1"/>
  <c r="AC53" i="2" s="1"/>
  <c r="AD53" i="2" s="1"/>
  <c r="AE53" i="2" s="1"/>
  <c r="AF53" i="2" s="1"/>
  <c r="AG53" i="2" s="1"/>
  <c r="AH53" i="2" s="1"/>
  <c r="AI53" i="2" s="1"/>
  <c r="AJ53" i="2" s="1"/>
  <c r="AK53" i="2" s="1"/>
  <c r="AL53" i="2" s="1"/>
  <c r="AM53" i="2" s="1"/>
  <c r="AN53" i="2" s="1"/>
  <c r="AO53" i="2" s="1"/>
  <c r="AP53" i="2" s="1"/>
  <c r="AQ53" i="2" s="1"/>
  <c r="AR53" i="2" s="1"/>
  <c r="AS53" i="2" s="1"/>
  <c r="AT53" i="2" s="1"/>
  <c r="AU53" i="2" s="1"/>
  <c r="AV53" i="2" s="1"/>
  <c r="AW53" i="2" s="1"/>
  <c r="AX53" i="2" s="1"/>
  <c r="AY53" i="2" s="1"/>
  <c r="AZ53" i="2" s="1"/>
  <c r="BA53" i="2" s="1"/>
  <c r="BB53" i="2" s="1"/>
  <c r="BC53" i="2" s="1"/>
  <c r="BD53" i="2" s="1"/>
  <c r="BE53" i="2" s="1"/>
  <c r="BF53" i="2" s="1"/>
  <c r="BG53" i="2" s="1"/>
  <c r="BH53" i="2" s="1"/>
  <c r="BI53" i="2" s="1"/>
  <c r="BJ53" i="2" s="1"/>
  <c r="BK53" i="2" s="1"/>
  <c r="BL53" i="2" s="1"/>
  <c r="BM53" i="2" s="1"/>
  <c r="BN53" i="2" s="1"/>
  <c r="BO53" i="2" s="1"/>
  <c r="BP53" i="2" s="1"/>
  <c r="BQ53" i="2" s="1"/>
  <c r="BR53" i="2" s="1"/>
  <c r="BS53" i="2" s="1"/>
  <c r="BT53" i="2" s="1"/>
  <c r="BU53" i="2" s="1"/>
  <c r="BV53" i="2" s="1"/>
  <c r="BW53" i="2" s="1"/>
  <c r="BX53" i="2" s="1"/>
  <c r="BY53" i="2" s="1"/>
  <c r="BZ53" i="2" s="1"/>
  <c r="CA53" i="2" s="1"/>
  <c r="CB53" i="2" s="1"/>
  <c r="CC53" i="2" s="1"/>
  <c r="CD53" i="2" s="1"/>
  <c r="CE53" i="2" s="1"/>
  <c r="CF53" i="2" s="1"/>
  <c r="CG53" i="2" s="1"/>
  <c r="CH53" i="2" s="1"/>
  <c r="CI53" i="2" s="1"/>
  <c r="CJ53" i="2" s="1"/>
  <c r="CK53" i="2" s="1"/>
  <c r="CL53" i="2" s="1"/>
  <c r="CM53" i="2" s="1"/>
  <c r="CN53" i="2" s="1"/>
  <c r="CO53" i="2" s="1"/>
  <c r="CP53" i="2" s="1"/>
  <c r="CQ53" i="2" s="1"/>
  <c r="CR53" i="2" s="1"/>
  <c r="CS53" i="2" s="1"/>
  <c r="CT53" i="2" s="1"/>
  <c r="CU53" i="2" s="1"/>
  <c r="CV53" i="2" s="1"/>
  <c r="CW53" i="2" s="1"/>
  <c r="CX53" i="2" s="1"/>
  <c r="CY53" i="2" s="1"/>
  <c r="CZ53" i="2" s="1"/>
  <c r="DA53" i="2" s="1"/>
  <c r="DB53" i="2" s="1"/>
  <c r="DC53" i="2" s="1"/>
  <c r="DD53" i="2" s="1"/>
  <c r="DE53" i="2" s="1"/>
  <c r="DF53" i="2" s="1"/>
  <c r="DG53" i="2" s="1"/>
  <c r="DH53" i="2" s="1"/>
  <c r="DI53" i="2" s="1"/>
  <c r="DJ53" i="2" s="1"/>
  <c r="DK53" i="2" s="1"/>
  <c r="DL53" i="2" s="1"/>
  <c r="DM53" i="2" s="1"/>
  <c r="DN53" i="2" s="1"/>
  <c r="DO53" i="2" s="1"/>
  <c r="DP53" i="2" s="1"/>
  <c r="DQ53" i="2" s="1"/>
  <c r="DR53" i="2" s="1"/>
  <c r="DS53" i="2" s="1"/>
  <c r="DT53" i="2" s="1"/>
  <c r="DU53" i="2" s="1"/>
  <c r="DV53" i="2" s="1"/>
  <c r="DW53" i="2" s="1"/>
  <c r="DX53" i="2" s="1"/>
  <c r="DY53" i="2" s="1"/>
  <c r="DZ53" i="2" s="1"/>
  <c r="EA53" i="2" s="1"/>
  <c r="EB53" i="2" s="1"/>
  <c r="EC53" i="2" s="1"/>
  <c r="ED53" i="2" s="1"/>
  <c r="EE53" i="2" s="1"/>
  <c r="EF53" i="2" s="1"/>
  <c r="EG53" i="2" s="1"/>
  <c r="EH53" i="2" s="1"/>
  <c r="EI53" i="2" s="1"/>
  <c r="EJ53" i="2" s="1"/>
  <c r="EK53" i="2" s="1"/>
  <c r="EL53" i="2" s="1"/>
  <c r="EM53" i="2" s="1"/>
  <c r="EN53" i="2" s="1"/>
  <c r="EO53" i="2" s="1"/>
  <c r="EP53" i="2" s="1"/>
  <c r="EQ53" i="2" s="1"/>
  <c r="ER53" i="2" s="1"/>
  <c r="ES53" i="2" s="1"/>
  <c r="ET53" i="2" s="1"/>
  <c r="EU53" i="2" s="1"/>
  <c r="EV53" i="2" s="1"/>
  <c r="EW53" i="2" s="1"/>
  <c r="EX53" i="2" s="1"/>
  <c r="EY53" i="2" s="1"/>
  <c r="EZ53" i="2" s="1"/>
  <c r="FA53" i="2" s="1"/>
  <c r="FB53" i="2" s="1"/>
  <c r="FC53" i="2" s="1"/>
  <c r="FD53" i="2" s="1"/>
  <c r="FE53" i="2" s="1"/>
  <c r="FF53" i="2" s="1"/>
  <c r="FG53" i="2" s="1"/>
  <c r="FH53" i="2" s="1"/>
  <c r="FI53" i="2" s="1"/>
  <c r="FJ53" i="2" s="1"/>
  <c r="FK53" i="2" s="1"/>
  <c r="FL53" i="2" s="1"/>
  <c r="FM53" i="2" s="1"/>
  <c r="FN53" i="2" s="1"/>
  <c r="FO53" i="2" s="1"/>
  <c r="FP53" i="2" s="1"/>
  <c r="FQ53" i="2" s="1"/>
  <c r="FR53" i="2" s="1"/>
  <c r="FS53" i="2" s="1"/>
  <c r="FT53" i="2" s="1"/>
  <c r="FU53" i="2" s="1"/>
  <c r="FV53" i="2" s="1"/>
  <c r="FW53" i="2" s="1"/>
  <c r="FX53" i="2" s="1"/>
  <c r="FY53" i="2" s="1"/>
  <c r="FZ53" i="2" s="1"/>
  <c r="GA53" i="2" s="1"/>
  <c r="GB53" i="2" s="1"/>
  <c r="GC53" i="2" s="1"/>
  <c r="GD53" i="2" s="1"/>
  <c r="GE53" i="2" s="1"/>
  <c r="GF53" i="2" s="1"/>
  <c r="GG53" i="2" s="1"/>
  <c r="GH53" i="2" s="1"/>
  <c r="GI53" i="2" s="1"/>
  <c r="GJ53" i="2" s="1"/>
  <c r="GK53" i="2" s="1"/>
  <c r="GL53" i="2" s="1"/>
  <c r="GM53" i="2" s="1"/>
  <c r="GN53" i="2" s="1"/>
  <c r="GO53" i="2" s="1"/>
  <c r="GP53" i="2" s="1"/>
  <c r="GQ53" i="2" s="1"/>
  <c r="GR53" i="2" s="1"/>
  <c r="GS53" i="2" s="1"/>
  <c r="GT53" i="2" s="1"/>
  <c r="GU53" i="2" s="1"/>
  <c r="GV53" i="2" s="1"/>
  <c r="GW53" i="2" s="1"/>
  <c r="GX53" i="2" s="1"/>
  <c r="GY53" i="2" s="1"/>
  <c r="GZ53" i="2" s="1"/>
  <c r="HA53" i="2" s="1"/>
  <c r="HB53" i="2" s="1"/>
  <c r="HC53" i="2" s="1"/>
  <c r="HD53" i="2" s="1"/>
  <c r="HE53" i="2" s="1"/>
  <c r="HF53" i="2" s="1"/>
  <c r="HG53" i="2" s="1"/>
  <c r="HH53" i="2" s="1"/>
  <c r="HI53" i="2" s="1"/>
  <c r="HJ53" i="2" s="1"/>
  <c r="HK53" i="2" s="1"/>
  <c r="HL53" i="2" s="1"/>
  <c r="HM53" i="2" s="1"/>
  <c r="HN53" i="2" s="1"/>
  <c r="HO53" i="2" s="1"/>
  <c r="HP53" i="2" s="1"/>
  <c r="HQ53" i="2" s="1"/>
  <c r="HR53" i="2" s="1"/>
  <c r="HS53" i="2" s="1"/>
  <c r="HT53" i="2" s="1"/>
  <c r="HU53" i="2" s="1"/>
  <c r="HV53" i="2" s="1"/>
  <c r="HW53" i="2" s="1"/>
  <c r="HX53" i="2" s="1"/>
  <c r="HY53" i="2" s="1"/>
  <c r="HZ53" i="2" s="1"/>
  <c r="IA53" i="2" s="1"/>
  <c r="IB53" i="2" s="1"/>
  <c r="IC53" i="2" s="1"/>
  <c r="ID53" i="2" s="1"/>
  <c r="IE53" i="2" s="1"/>
  <c r="IF53" i="2" s="1"/>
  <c r="IG53" i="2" s="1"/>
  <c r="IH53" i="2" s="1"/>
  <c r="II53" i="2" s="1"/>
  <c r="IJ53" i="2" s="1"/>
  <c r="IK53" i="2" s="1"/>
  <c r="IL53" i="2" s="1"/>
  <c r="IM53" i="2" s="1"/>
  <c r="IN53" i="2" s="1"/>
  <c r="IO53" i="2" s="1"/>
  <c r="IP53" i="2" s="1"/>
  <c r="IQ53" i="2" s="1"/>
  <c r="IR53" i="2" s="1"/>
  <c r="IS53" i="2" s="1"/>
  <c r="IT53" i="2" s="1"/>
  <c r="IU53" i="2" s="1"/>
  <c r="IV53" i="2" s="1"/>
  <c r="IW53" i="2" s="1"/>
  <c r="IX53" i="2" s="1"/>
  <c r="IY53" i="2" s="1"/>
  <c r="IZ53" i="2" s="1"/>
  <c r="JA53" i="2" s="1"/>
  <c r="JB53" i="2" s="1"/>
  <c r="JC53" i="2" s="1"/>
  <c r="JD53" i="2" s="1"/>
  <c r="JE53" i="2" s="1"/>
  <c r="JF53" i="2" s="1"/>
  <c r="JG53" i="2" s="1"/>
  <c r="JH53" i="2" s="1"/>
  <c r="JI53" i="2" s="1"/>
  <c r="JJ53" i="2" s="1"/>
  <c r="JK53" i="2" s="1"/>
  <c r="JL53" i="2" s="1"/>
  <c r="JM53" i="2" s="1"/>
  <c r="JN53" i="2" s="1"/>
  <c r="JO53" i="2" s="1"/>
  <c r="JP53" i="2" s="1"/>
  <c r="JQ53" i="2" s="1"/>
  <c r="JR53" i="2" s="1"/>
  <c r="JS53" i="2" s="1"/>
  <c r="JT53" i="2" s="1"/>
  <c r="JU53" i="2" s="1"/>
  <c r="JV53" i="2" s="1"/>
  <c r="JW53" i="2" s="1"/>
  <c r="JX53" i="2" s="1"/>
  <c r="JY53" i="2" s="1"/>
  <c r="JZ53" i="2" s="1"/>
  <c r="KA53" i="2" s="1"/>
  <c r="KB53" i="2" s="1"/>
  <c r="KC53" i="2" s="1"/>
  <c r="KD53" i="2" s="1"/>
  <c r="KE53" i="2" s="1"/>
  <c r="KF53" i="2" s="1"/>
  <c r="KG53" i="2" s="1"/>
  <c r="KH53" i="2" s="1"/>
  <c r="KI53" i="2" s="1"/>
  <c r="KJ53" i="2" s="1"/>
  <c r="KK53" i="2" s="1"/>
  <c r="KL53" i="2" s="1"/>
  <c r="KM53" i="2" s="1"/>
  <c r="KN53" i="2" s="1"/>
  <c r="KO53" i="2" s="1"/>
  <c r="KP53" i="2" s="1"/>
  <c r="KQ53" i="2" s="1"/>
  <c r="KR53" i="2" s="1"/>
  <c r="KS53" i="2" s="1"/>
  <c r="KT53" i="2" s="1"/>
  <c r="KU53" i="2" s="1"/>
  <c r="KV53" i="2" s="1"/>
  <c r="KW53" i="2" s="1"/>
  <c r="KX53" i="2" s="1"/>
  <c r="KY53" i="2" s="1"/>
  <c r="KZ53" i="2" s="1"/>
  <c r="LA53" i="2" s="1"/>
  <c r="LB53" i="2" s="1"/>
  <c r="LC53" i="2" s="1"/>
  <c r="LD53" i="2" s="1"/>
  <c r="LE53" i="2" s="1"/>
  <c r="LF53" i="2" s="1"/>
  <c r="LG53" i="2" s="1"/>
  <c r="LH53" i="2" s="1"/>
  <c r="LI53" i="2" s="1"/>
  <c r="LJ53" i="2" s="1"/>
  <c r="LK53" i="2" s="1"/>
  <c r="LL53" i="2" s="1"/>
  <c r="LM53" i="2" s="1"/>
  <c r="LN53" i="2" s="1"/>
  <c r="LO53" i="2" s="1"/>
  <c r="LP53" i="2" s="1"/>
  <c r="LQ53" i="2" s="1"/>
  <c r="LR53" i="2" s="1"/>
  <c r="LS53" i="2" s="1"/>
  <c r="LT53" i="2" s="1"/>
  <c r="LU53" i="2" s="1"/>
  <c r="LV53" i="2" s="1"/>
  <c r="LW53" i="2" s="1"/>
  <c r="LX53" i="2" s="1"/>
  <c r="LY53" i="2" s="1"/>
  <c r="LZ53" i="2" s="1"/>
  <c r="MA53" i="2" s="1"/>
  <c r="MB53" i="2" s="1"/>
  <c r="MC53" i="2" s="1"/>
  <c r="MD53" i="2" s="1"/>
  <c r="ME53" i="2" s="1"/>
  <c r="MF53" i="2" s="1"/>
  <c r="MG53" i="2" s="1"/>
  <c r="MH53" i="2" s="1"/>
  <c r="MI53" i="2" s="1"/>
  <c r="MJ53" i="2" s="1"/>
  <c r="MK53" i="2" s="1"/>
  <c r="ML53" i="2" s="1"/>
  <c r="MM53" i="2" s="1"/>
  <c r="MN53" i="2" s="1"/>
  <c r="MO53" i="2" s="1"/>
  <c r="MP53" i="2" s="1"/>
  <c r="MQ53" i="2" s="1"/>
  <c r="MR53" i="2" s="1"/>
  <c r="MS53" i="2" s="1"/>
  <c r="MT53" i="2" s="1"/>
  <c r="MU53" i="2" s="1"/>
  <c r="MV53" i="2" s="1"/>
  <c r="MW53" i="2" s="1"/>
  <c r="MX53" i="2" s="1"/>
  <c r="MY53" i="2" s="1"/>
  <c r="MZ53" i="2" s="1"/>
  <c r="NA53" i="2" s="1"/>
  <c r="NB53" i="2" s="1"/>
  <c r="NC53" i="2" s="1"/>
  <c r="C54" i="2"/>
  <c r="D54" i="2" s="1"/>
  <c r="E54" i="2" s="1"/>
  <c r="F54" i="2" s="1"/>
  <c r="G54" i="2" s="1"/>
  <c r="H54" i="2" s="1"/>
  <c r="I54" i="2" s="1"/>
  <c r="J54" i="2" s="1"/>
  <c r="K54" i="2" s="1"/>
  <c r="L54" i="2" s="1"/>
  <c r="M54" i="2" s="1"/>
  <c r="N54" i="2" s="1"/>
  <c r="O54" i="2" s="1"/>
  <c r="P54" i="2" s="1"/>
  <c r="Q54" i="2" s="1"/>
  <c r="R54" i="2" s="1"/>
  <c r="S54" i="2" s="1"/>
  <c r="T54" i="2" s="1"/>
  <c r="U54" i="2" s="1"/>
  <c r="V54" i="2" s="1"/>
  <c r="W54" i="2" s="1"/>
  <c r="X54" i="2" s="1"/>
  <c r="Y54" i="2" s="1"/>
  <c r="Z54" i="2" s="1"/>
  <c r="AA54" i="2" s="1"/>
  <c r="AB54" i="2" s="1"/>
  <c r="AC54" i="2" s="1"/>
  <c r="AD54" i="2" s="1"/>
  <c r="AE54" i="2" s="1"/>
  <c r="AF54" i="2" s="1"/>
  <c r="AG54" i="2" s="1"/>
  <c r="AH54" i="2" s="1"/>
  <c r="AI54" i="2" s="1"/>
  <c r="AJ54" i="2" s="1"/>
  <c r="AK54" i="2" s="1"/>
  <c r="AL54" i="2" s="1"/>
  <c r="AM54" i="2" s="1"/>
  <c r="AN54" i="2" s="1"/>
  <c r="AO54" i="2" s="1"/>
  <c r="AP54" i="2" s="1"/>
  <c r="AQ54" i="2" s="1"/>
  <c r="AR54" i="2" s="1"/>
  <c r="AS54" i="2" s="1"/>
  <c r="AT54" i="2" s="1"/>
  <c r="AU54" i="2" s="1"/>
  <c r="AV54" i="2" s="1"/>
  <c r="AW54" i="2" s="1"/>
  <c r="AX54" i="2" s="1"/>
  <c r="AY54" i="2" s="1"/>
  <c r="AZ54" i="2" s="1"/>
  <c r="BA54" i="2" s="1"/>
  <c r="BB54" i="2" s="1"/>
  <c r="BC54" i="2" s="1"/>
  <c r="BD54" i="2" s="1"/>
  <c r="BE54" i="2" s="1"/>
  <c r="BF54" i="2" s="1"/>
  <c r="BG54" i="2" s="1"/>
  <c r="BH54" i="2" s="1"/>
  <c r="BI54" i="2" s="1"/>
  <c r="BJ54" i="2" s="1"/>
  <c r="BK54" i="2" s="1"/>
  <c r="BL54" i="2" s="1"/>
  <c r="BM54" i="2" s="1"/>
  <c r="BN54" i="2" s="1"/>
  <c r="BO54" i="2" s="1"/>
  <c r="BP54" i="2" s="1"/>
  <c r="BQ54" i="2" s="1"/>
  <c r="BR54" i="2" s="1"/>
  <c r="BS54" i="2" s="1"/>
  <c r="BT54" i="2" s="1"/>
  <c r="BU54" i="2" s="1"/>
  <c r="BV54" i="2" s="1"/>
  <c r="BW54" i="2" s="1"/>
  <c r="BX54" i="2" s="1"/>
  <c r="BY54" i="2" s="1"/>
  <c r="BZ54" i="2" s="1"/>
  <c r="CA54" i="2" s="1"/>
  <c r="CB54" i="2" s="1"/>
  <c r="CC54" i="2" s="1"/>
  <c r="CD54" i="2" s="1"/>
  <c r="CE54" i="2" s="1"/>
  <c r="CF54" i="2" s="1"/>
  <c r="CG54" i="2" s="1"/>
  <c r="CH54" i="2" s="1"/>
  <c r="CI54" i="2" s="1"/>
  <c r="CJ54" i="2" s="1"/>
  <c r="CK54" i="2" s="1"/>
  <c r="CL54" i="2" s="1"/>
  <c r="CM54" i="2" s="1"/>
  <c r="CN54" i="2" s="1"/>
  <c r="CO54" i="2" s="1"/>
  <c r="CP54" i="2" s="1"/>
  <c r="CQ54" i="2" s="1"/>
  <c r="CR54" i="2" s="1"/>
  <c r="CS54" i="2" s="1"/>
  <c r="CT54" i="2" s="1"/>
  <c r="CU54" i="2" s="1"/>
  <c r="CV54" i="2" s="1"/>
  <c r="CW54" i="2" s="1"/>
  <c r="CX54" i="2" s="1"/>
  <c r="CY54" i="2" s="1"/>
  <c r="CZ54" i="2" s="1"/>
  <c r="DA54" i="2" s="1"/>
  <c r="DB54" i="2" s="1"/>
  <c r="DC54" i="2" s="1"/>
  <c r="DD54" i="2" s="1"/>
  <c r="DE54" i="2" s="1"/>
  <c r="DF54" i="2" s="1"/>
  <c r="DG54" i="2" s="1"/>
  <c r="DH54" i="2" s="1"/>
  <c r="DI54" i="2" s="1"/>
  <c r="DJ54" i="2" s="1"/>
  <c r="DK54" i="2" s="1"/>
  <c r="DL54" i="2" s="1"/>
  <c r="DM54" i="2" s="1"/>
  <c r="DN54" i="2" s="1"/>
  <c r="DO54" i="2" s="1"/>
  <c r="DP54" i="2" s="1"/>
  <c r="DQ54" i="2" s="1"/>
  <c r="DR54" i="2" s="1"/>
  <c r="DS54" i="2" s="1"/>
  <c r="DT54" i="2" s="1"/>
  <c r="DU54" i="2" s="1"/>
  <c r="DV54" i="2" s="1"/>
  <c r="DW54" i="2" s="1"/>
  <c r="DX54" i="2" s="1"/>
  <c r="DY54" i="2" s="1"/>
  <c r="DZ54" i="2" s="1"/>
  <c r="EA54" i="2" s="1"/>
  <c r="EB54" i="2" s="1"/>
  <c r="EC54" i="2" s="1"/>
  <c r="ED54" i="2" s="1"/>
  <c r="EE54" i="2" s="1"/>
  <c r="EF54" i="2" s="1"/>
  <c r="EG54" i="2" s="1"/>
  <c r="EH54" i="2" s="1"/>
  <c r="EI54" i="2" s="1"/>
  <c r="EJ54" i="2" s="1"/>
  <c r="EK54" i="2" s="1"/>
  <c r="EL54" i="2" s="1"/>
  <c r="EM54" i="2" s="1"/>
  <c r="EN54" i="2" s="1"/>
  <c r="EO54" i="2" s="1"/>
  <c r="EP54" i="2" s="1"/>
  <c r="EQ54" i="2" s="1"/>
  <c r="ER54" i="2" s="1"/>
  <c r="ES54" i="2" s="1"/>
  <c r="ET54" i="2" s="1"/>
  <c r="EU54" i="2" s="1"/>
  <c r="EV54" i="2" s="1"/>
  <c r="EW54" i="2" s="1"/>
  <c r="EX54" i="2" s="1"/>
  <c r="EY54" i="2" s="1"/>
  <c r="EZ54" i="2" s="1"/>
  <c r="FA54" i="2" s="1"/>
  <c r="FB54" i="2" s="1"/>
  <c r="FC54" i="2" s="1"/>
  <c r="FD54" i="2" s="1"/>
  <c r="FE54" i="2" s="1"/>
  <c r="FF54" i="2" s="1"/>
  <c r="FG54" i="2" s="1"/>
  <c r="FH54" i="2" s="1"/>
  <c r="FI54" i="2" s="1"/>
  <c r="FJ54" i="2" s="1"/>
  <c r="FK54" i="2" s="1"/>
  <c r="FL54" i="2" s="1"/>
  <c r="FM54" i="2" s="1"/>
  <c r="FN54" i="2" s="1"/>
  <c r="FO54" i="2" s="1"/>
  <c r="FP54" i="2" s="1"/>
  <c r="FQ54" i="2" s="1"/>
  <c r="FR54" i="2" s="1"/>
  <c r="FS54" i="2" s="1"/>
  <c r="FT54" i="2" s="1"/>
  <c r="FU54" i="2" s="1"/>
  <c r="FV54" i="2" s="1"/>
  <c r="FW54" i="2" s="1"/>
  <c r="FX54" i="2" s="1"/>
  <c r="FY54" i="2" s="1"/>
  <c r="FZ54" i="2" s="1"/>
  <c r="GA54" i="2" s="1"/>
  <c r="GB54" i="2" s="1"/>
  <c r="GC54" i="2" s="1"/>
  <c r="GD54" i="2" s="1"/>
  <c r="GE54" i="2" s="1"/>
  <c r="GF54" i="2" s="1"/>
  <c r="GG54" i="2" s="1"/>
  <c r="GH54" i="2" s="1"/>
  <c r="GI54" i="2" s="1"/>
  <c r="GJ54" i="2" s="1"/>
  <c r="GK54" i="2" s="1"/>
  <c r="GL54" i="2" s="1"/>
  <c r="GM54" i="2" s="1"/>
  <c r="GN54" i="2" s="1"/>
  <c r="GO54" i="2" s="1"/>
  <c r="GP54" i="2" s="1"/>
  <c r="GQ54" i="2" s="1"/>
  <c r="GR54" i="2" s="1"/>
  <c r="GS54" i="2" s="1"/>
  <c r="GT54" i="2" s="1"/>
  <c r="GU54" i="2" s="1"/>
  <c r="GV54" i="2" s="1"/>
  <c r="GW54" i="2" s="1"/>
  <c r="GX54" i="2" s="1"/>
  <c r="GY54" i="2" s="1"/>
  <c r="GZ54" i="2" s="1"/>
  <c r="HA54" i="2" s="1"/>
  <c r="HB54" i="2" s="1"/>
  <c r="HC54" i="2" s="1"/>
  <c r="HD54" i="2" s="1"/>
  <c r="HE54" i="2" s="1"/>
  <c r="HF54" i="2" s="1"/>
  <c r="HG54" i="2" s="1"/>
  <c r="HH54" i="2" s="1"/>
  <c r="HI54" i="2" s="1"/>
  <c r="HJ54" i="2" s="1"/>
  <c r="HK54" i="2" s="1"/>
  <c r="HL54" i="2" s="1"/>
  <c r="HM54" i="2" s="1"/>
  <c r="HN54" i="2" s="1"/>
  <c r="HO54" i="2" s="1"/>
  <c r="HP54" i="2" s="1"/>
  <c r="HQ54" i="2" s="1"/>
  <c r="HR54" i="2" s="1"/>
  <c r="HS54" i="2" s="1"/>
  <c r="HT54" i="2" s="1"/>
  <c r="HU54" i="2" s="1"/>
  <c r="HV54" i="2" s="1"/>
  <c r="HW54" i="2" s="1"/>
  <c r="HX54" i="2" s="1"/>
  <c r="HY54" i="2" s="1"/>
  <c r="HZ54" i="2" s="1"/>
  <c r="IA54" i="2" s="1"/>
  <c r="IB54" i="2" s="1"/>
  <c r="IC54" i="2" s="1"/>
  <c r="ID54" i="2" s="1"/>
  <c r="IE54" i="2" s="1"/>
  <c r="IF54" i="2" s="1"/>
  <c r="IG54" i="2" s="1"/>
  <c r="IH54" i="2" s="1"/>
  <c r="II54" i="2" s="1"/>
  <c r="IJ54" i="2" s="1"/>
  <c r="IK54" i="2" s="1"/>
  <c r="IL54" i="2" s="1"/>
  <c r="IM54" i="2" s="1"/>
  <c r="IN54" i="2" s="1"/>
  <c r="IO54" i="2" s="1"/>
  <c r="IP54" i="2" s="1"/>
  <c r="IQ54" i="2" s="1"/>
  <c r="IR54" i="2" s="1"/>
  <c r="IS54" i="2" s="1"/>
  <c r="IT54" i="2" s="1"/>
  <c r="IU54" i="2" s="1"/>
  <c r="IV54" i="2" s="1"/>
  <c r="IW54" i="2" s="1"/>
  <c r="IX54" i="2" s="1"/>
  <c r="IY54" i="2" s="1"/>
  <c r="IZ54" i="2" s="1"/>
  <c r="JA54" i="2" s="1"/>
  <c r="JB54" i="2" s="1"/>
  <c r="JC54" i="2" s="1"/>
  <c r="JD54" i="2" s="1"/>
  <c r="JE54" i="2" s="1"/>
  <c r="JF54" i="2" s="1"/>
  <c r="JG54" i="2" s="1"/>
  <c r="JH54" i="2" s="1"/>
  <c r="JI54" i="2" s="1"/>
  <c r="JJ54" i="2" s="1"/>
  <c r="JK54" i="2" s="1"/>
  <c r="JL54" i="2" s="1"/>
  <c r="JM54" i="2" s="1"/>
  <c r="JN54" i="2" s="1"/>
  <c r="JO54" i="2" s="1"/>
  <c r="JP54" i="2" s="1"/>
  <c r="JQ54" i="2" s="1"/>
  <c r="JR54" i="2" s="1"/>
  <c r="JS54" i="2" s="1"/>
  <c r="JT54" i="2" s="1"/>
  <c r="JU54" i="2" s="1"/>
  <c r="JV54" i="2" s="1"/>
  <c r="JW54" i="2" s="1"/>
  <c r="JX54" i="2" s="1"/>
  <c r="JY54" i="2" s="1"/>
  <c r="JZ54" i="2" s="1"/>
  <c r="KA54" i="2" s="1"/>
  <c r="KB54" i="2" s="1"/>
  <c r="KC54" i="2" s="1"/>
  <c r="KD54" i="2" s="1"/>
  <c r="KE54" i="2" s="1"/>
  <c r="KF54" i="2" s="1"/>
  <c r="KG54" i="2" s="1"/>
  <c r="KH54" i="2" s="1"/>
  <c r="KI54" i="2" s="1"/>
  <c r="KJ54" i="2" s="1"/>
  <c r="KK54" i="2" s="1"/>
  <c r="KL54" i="2" s="1"/>
  <c r="KM54" i="2" s="1"/>
  <c r="KN54" i="2" s="1"/>
  <c r="KO54" i="2" s="1"/>
  <c r="KP54" i="2" s="1"/>
  <c r="KQ54" i="2" s="1"/>
  <c r="KR54" i="2" s="1"/>
  <c r="KS54" i="2" s="1"/>
  <c r="KT54" i="2" s="1"/>
  <c r="KU54" i="2" s="1"/>
  <c r="KV54" i="2" s="1"/>
  <c r="KW54" i="2" s="1"/>
  <c r="KX54" i="2" s="1"/>
  <c r="KY54" i="2" s="1"/>
  <c r="KZ54" i="2" s="1"/>
  <c r="LA54" i="2" s="1"/>
  <c r="LB54" i="2" s="1"/>
  <c r="LC54" i="2" s="1"/>
  <c r="LD54" i="2" s="1"/>
  <c r="LE54" i="2" s="1"/>
  <c r="LF54" i="2" s="1"/>
  <c r="LG54" i="2" s="1"/>
  <c r="LH54" i="2" s="1"/>
  <c r="LI54" i="2" s="1"/>
  <c r="LJ54" i="2" s="1"/>
  <c r="LK54" i="2" s="1"/>
  <c r="LL54" i="2" s="1"/>
  <c r="LM54" i="2" s="1"/>
  <c r="LN54" i="2" s="1"/>
  <c r="LO54" i="2" s="1"/>
  <c r="LP54" i="2" s="1"/>
  <c r="LQ54" i="2" s="1"/>
  <c r="LR54" i="2" s="1"/>
  <c r="LS54" i="2" s="1"/>
  <c r="LT54" i="2" s="1"/>
  <c r="LU54" i="2" s="1"/>
  <c r="LV54" i="2" s="1"/>
  <c r="LW54" i="2" s="1"/>
  <c r="LX54" i="2" s="1"/>
  <c r="LY54" i="2" s="1"/>
  <c r="LZ54" i="2" s="1"/>
  <c r="MA54" i="2" s="1"/>
  <c r="MB54" i="2" s="1"/>
  <c r="MC54" i="2" s="1"/>
  <c r="MD54" i="2" s="1"/>
  <c r="ME54" i="2" s="1"/>
  <c r="MF54" i="2" s="1"/>
  <c r="MG54" i="2" s="1"/>
  <c r="MH54" i="2" s="1"/>
  <c r="MI54" i="2" s="1"/>
  <c r="MJ54" i="2" s="1"/>
  <c r="MK54" i="2" s="1"/>
  <c r="ML54" i="2" s="1"/>
  <c r="MM54" i="2" s="1"/>
  <c r="MN54" i="2" s="1"/>
  <c r="MO54" i="2" s="1"/>
  <c r="MP54" i="2" s="1"/>
  <c r="MQ54" i="2" s="1"/>
  <c r="MR54" i="2" s="1"/>
  <c r="MS54" i="2" s="1"/>
  <c r="MT54" i="2" s="1"/>
  <c r="MU54" i="2" s="1"/>
  <c r="MV54" i="2" s="1"/>
  <c r="MW54" i="2" s="1"/>
  <c r="MX54" i="2" s="1"/>
  <c r="MY54" i="2" s="1"/>
  <c r="MZ54" i="2" s="1"/>
  <c r="NA54" i="2" s="1"/>
  <c r="NB54" i="2" s="1"/>
  <c r="NC54" i="2" s="1"/>
  <c r="ND54" i="2" s="1"/>
  <c r="NE54" i="2" s="1"/>
  <c r="NF54" i="2" s="1"/>
  <c r="NG54" i="2" s="1"/>
  <c r="NH54" i="2" s="1"/>
  <c r="NI54" i="2" s="1"/>
  <c r="NJ54" i="2" s="1"/>
  <c r="NK54" i="2" s="1"/>
  <c r="NL54" i="2" s="1"/>
  <c r="NM54" i="2" s="1"/>
  <c r="NN54" i="2" s="1"/>
  <c r="NO54" i="2" s="1"/>
  <c r="NP54" i="2" s="1"/>
  <c r="NQ54" i="2" s="1"/>
  <c r="NR54" i="2" s="1"/>
  <c r="NS54" i="2" s="1"/>
  <c r="NT54" i="2" s="1"/>
  <c r="NU54" i="2" s="1"/>
  <c r="NV54" i="2" s="1"/>
  <c r="NW54" i="2" s="1"/>
  <c r="NX54" i="2" s="1"/>
  <c r="NY54" i="2" s="1"/>
  <c r="NZ54" i="2" s="1"/>
  <c r="OA54" i="2" s="1"/>
  <c r="OB54" i="2" s="1"/>
  <c r="OC54" i="2" s="1"/>
  <c r="OD54" i="2" s="1"/>
  <c r="OE54" i="2" s="1"/>
  <c r="OF54" i="2" s="1"/>
  <c r="OG54" i="2" s="1"/>
  <c r="OH54" i="2" s="1"/>
  <c r="OI54" i="2" s="1"/>
  <c r="OJ54" i="2" s="1"/>
  <c r="OK54" i="2" s="1"/>
  <c r="OL54" i="2" s="1"/>
  <c r="OM54" i="2" s="1"/>
  <c r="ON54" i="2" s="1"/>
  <c r="OO54" i="2" s="1"/>
  <c r="OP54" i="2" s="1"/>
  <c r="OQ54" i="2" s="1"/>
  <c r="OR54" i="2" s="1"/>
  <c r="OS54" i="2" s="1"/>
  <c r="OT54" i="2" s="1"/>
  <c r="OU54" i="2" s="1"/>
  <c r="OV54" i="2" s="1"/>
  <c r="OW54" i="2" s="1"/>
  <c r="OX54" i="2" s="1"/>
  <c r="OY54" i="2" s="1"/>
  <c r="OZ54" i="2" s="1"/>
  <c r="PA54" i="2" s="1"/>
  <c r="PB54" i="2" s="1"/>
  <c r="PC54" i="2" s="1"/>
  <c r="PD54" i="2" s="1"/>
  <c r="PE54" i="2" s="1"/>
  <c r="PF54" i="2" s="1"/>
  <c r="PG54" i="2" s="1"/>
  <c r="PH54" i="2" s="1"/>
  <c r="PI54" i="2" s="1"/>
  <c r="PJ54" i="2" s="1"/>
  <c r="PK54" i="2" s="1"/>
  <c r="PL54" i="2" s="1"/>
  <c r="PM54" i="2" s="1"/>
  <c r="PN54" i="2" s="1"/>
  <c r="PO54" i="2" s="1"/>
  <c r="PP54" i="2" s="1"/>
  <c r="PQ54" i="2" s="1"/>
  <c r="PR54" i="2" s="1"/>
  <c r="PS54" i="2" s="1"/>
  <c r="PT54" i="2" s="1"/>
  <c r="PU54" i="2" s="1"/>
  <c r="PV54" i="2" s="1"/>
  <c r="PW54" i="2" s="1"/>
  <c r="PX54" i="2" s="1"/>
  <c r="PY54" i="2" s="1"/>
  <c r="PZ54" i="2" s="1"/>
  <c r="QA54" i="2" s="1"/>
  <c r="QB54" i="2" s="1"/>
  <c r="QC54" i="2" s="1"/>
  <c r="QD54" i="2" s="1"/>
  <c r="QE54" i="2" s="1"/>
  <c r="QF54" i="2" s="1"/>
  <c r="QG54" i="2" s="1"/>
  <c r="QH54" i="2" s="1"/>
  <c r="QI54" i="2" s="1"/>
  <c r="QJ54" i="2" s="1"/>
  <c r="QK54" i="2" s="1"/>
  <c r="QL54" i="2" s="1"/>
  <c r="QM54" i="2" s="1"/>
  <c r="QN54" i="2" s="1"/>
  <c r="QO54" i="2" s="1"/>
  <c r="QP54" i="2" s="1"/>
  <c r="QQ54" i="2" s="1"/>
  <c r="QR54" i="2" s="1"/>
  <c r="QS54" i="2" s="1"/>
  <c r="QT54" i="2" s="1"/>
  <c r="QU54" i="2" s="1"/>
  <c r="QV54" i="2" s="1"/>
  <c r="QW54" i="2" s="1"/>
  <c r="QX54" i="2" s="1"/>
  <c r="QY54" i="2" s="1"/>
  <c r="QZ54" i="2" s="1"/>
  <c r="RA54" i="2" s="1"/>
  <c r="RB54" i="2" s="1"/>
  <c r="RC54" i="2" s="1"/>
  <c r="RD54" i="2" s="1"/>
  <c r="RE54" i="2" s="1"/>
  <c r="RF54" i="2" s="1"/>
  <c r="RG54" i="2" s="1"/>
  <c r="RH54" i="2" s="1"/>
  <c r="RI54" i="2" s="1"/>
  <c r="RJ54" i="2" s="1"/>
  <c r="RK54" i="2" s="1"/>
  <c r="RL54" i="2" s="1"/>
  <c r="RM54" i="2" s="1"/>
  <c r="RN54" i="2" s="1"/>
  <c r="RO54" i="2" s="1"/>
  <c r="RP54" i="2" s="1"/>
  <c r="RQ54" i="2" s="1"/>
  <c r="RR54" i="2" s="1"/>
  <c r="RS54" i="2" s="1"/>
  <c r="RT54" i="2" s="1"/>
  <c r="RU54" i="2" s="1"/>
  <c r="RV54" i="2" s="1"/>
  <c r="RW54" i="2" s="1"/>
  <c r="RX54" i="2" s="1"/>
  <c r="RY54" i="2" s="1"/>
  <c r="RZ54" i="2" s="1"/>
  <c r="SA54" i="2" s="1"/>
  <c r="SB54" i="2" s="1"/>
  <c r="SC54" i="2" s="1"/>
  <c r="SD54" i="2" s="1"/>
  <c r="SE54" i="2" s="1"/>
  <c r="SF54" i="2" s="1"/>
  <c r="SG54" i="2" s="1"/>
  <c r="SH54" i="2" s="1"/>
  <c r="SI54" i="2" s="1"/>
  <c r="SJ54" i="2" s="1"/>
  <c r="SK54" i="2" s="1"/>
  <c r="SL54" i="2" s="1"/>
  <c r="SM54" i="2" s="1"/>
  <c r="SN54" i="2" s="1"/>
  <c r="SO54" i="2" s="1"/>
  <c r="SP54" i="2" s="1"/>
  <c r="SQ54" i="2" s="1"/>
  <c r="SR54" i="2" s="1"/>
  <c r="SS54" i="2" s="1"/>
  <c r="ST54" i="2" s="1"/>
  <c r="SU54" i="2" s="1"/>
  <c r="SV54" i="2" s="1"/>
  <c r="SW54" i="2" s="1"/>
  <c r="SX54" i="2" s="1"/>
  <c r="SY54" i="2" s="1"/>
  <c r="C55" i="2"/>
  <c r="D55" i="2" s="1"/>
  <c r="E55" i="2" s="1"/>
  <c r="F55" i="2" s="1"/>
  <c r="G55" i="2" s="1"/>
  <c r="H55" i="2" s="1"/>
  <c r="I55" i="2" s="1"/>
  <c r="J55" i="2" s="1"/>
  <c r="K55" i="2" s="1"/>
  <c r="L55" i="2" s="1"/>
  <c r="M55" i="2" s="1"/>
  <c r="N55" i="2" s="1"/>
  <c r="O55" i="2" s="1"/>
  <c r="P55" i="2" s="1"/>
  <c r="Q55" i="2" s="1"/>
  <c r="R55" i="2" s="1"/>
  <c r="S55" i="2" s="1"/>
  <c r="T55" i="2" s="1"/>
  <c r="U55" i="2" s="1"/>
  <c r="V55" i="2" s="1"/>
  <c r="W55" i="2" s="1"/>
  <c r="X55" i="2" s="1"/>
  <c r="Y55" i="2" s="1"/>
  <c r="Z55" i="2" s="1"/>
  <c r="AA55" i="2" s="1"/>
  <c r="AB55" i="2" s="1"/>
  <c r="AC55" i="2" s="1"/>
  <c r="AD55" i="2" s="1"/>
  <c r="AE55" i="2" s="1"/>
  <c r="AF55" i="2" s="1"/>
  <c r="AG55" i="2" s="1"/>
  <c r="AH55" i="2" s="1"/>
  <c r="AI55" i="2" s="1"/>
  <c r="AJ55" i="2" s="1"/>
  <c r="AK55" i="2" s="1"/>
  <c r="AL55" i="2" s="1"/>
  <c r="AM55" i="2" s="1"/>
  <c r="AN55" i="2" s="1"/>
  <c r="AO55" i="2" s="1"/>
  <c r="AP55" i="2" s="1"/>
  <c r="AQ55" i="2" s="1"/>
  <c r="AR55" i="2" s="1"/>
  <c r="AS55" i="2" s="1"/>
  <c r="AT55" i="2" s="1"/>
  <c r="AU55" i="2" s="1"/>
  <c r="AV55" i="2" s="1"/>
  <c r="AW55" i="2" s="1"/>
  <c r="AX55" i="2" s="1"/>
  <c r="AY55" i="2" s="1"/>
  <c r="AZ55" i="2" s="1"/>
  <c r="BA55" i="2" s="1"/>
  <c r="BB55" i="2" s="1"/>
  <c r="BC55" i="2" s="1"/>
  <c r="BD55" i="2" s="1"/>
  <c r="BE55" i="2" s="1"/>
  <c r="BF55" i="2" s="1"/>
  <c r="BG55" i="2" s="1"/>
  <c r="BH55" i="2" s="1"/>
  <c r="BI55" i="2" s="1"/>
  <c r="BJ55" i="2" s="1"/>
  <c r="BK55" i="2" s="1"/>
  <c r="BL55" i="2" s="1"/>
  <c r="BM55" i="2" s="1"/>
  <c r="BN55" i="2" s="1"/>
  <c r="BO55" i="2" s="1"/>
  <c r="BP55" i="2" s="1"/>
  <c r="BQ55" i="2" s="1"/>
  <c r="BR55" i="2" s="1"/>
  <c r="BS55" i="2" s="1"/>
  <c r="BT55" i="2" s="1"/>
  <c r="BU55" i="2" s="1"/>
  <c r="BV55" i="2" s="1"/>
  <c r="BW55" i="2" s="1"/>
  <c r="BX55" i="2" s="1"/>
  <c r="BY55" i="2" s="1"/>
  <c r="BZ55" i="2" s="1"/>
  <c r="CA55" i="2" s="1"/>
  <c r="CB55" i="2" s="1"/>
  <c r="CC55" i="2" s="1"/>
  <c r="CD55" i="2" s="1"/>
  <c r="CE55" i="2" s="1"/>
  <c r="CF55" i="2" s="1"/>
  <c r="CG55" i="2" s="1"/>
  <c r="CH55" i="2" s="1"/>
  <c r="CI55" i="2" s="1"/>
  <c r="CJ55" i="2" s="1"/>
  <c r="CK55" i="2" s="1"/>
  <c r="CL55" i="2" s="1"/>
  <c r="CM55" i="2" s="1"/>
  <c r="CN55" i="2" s="1"/>
  <c r="CO55" i="2" s="1"/>
  <c r="CP55" i="2" s="1"/>
  <c r="CQ55" i="2" s="1"/>
  <c r="CR55" i="2" s="1"/>
  <c r="CS55" i="2" s="1"/>
  <c r="CT55" i="2" s="1"/>
  <c r="CU55" i="2" s="1"/>
  <c r="CV55" i="2" s="1"/>
  <c r="CW55" i="2" s="1"/>
  <c r="CX55" i="2" s="1"/>
  <c r="CY55" i="2" s="1"/>
  <c r="CZ55" i="2" s="1"/>
  <c r="DA55" i="2" s="1"/>
  <c r="DB55" i="2" s="1"/>
  <c r="DC55" i="2" s="1"/>
  <c r="DD55" i="2" s="1"/>
  <c r="DE55" i="2" s="1"/>
  <c r="DF55" i="2" s="1"/>
  <c r="DG55" i="2" s="1"/>
  <c r="DH55" i="2" s="1"/>
  <c r="DI55" i="2" s="1"/>
  <c r="DJ55" i="2" s="1"/>
  <c r="DK55" i="2" s="1"/>
  <c r="DL55" i="2" s="1"/>
  <c r="DM55" i="2" s="1"/>
  <c r="DN55" i="2" s="1"/>
  <c r="DO55" i="2" s="1"/>
  <c r="DP55" i="2" s="1"/>
  <c r="DQ55" i="2" s="1"/>
  <c r="DR55" i="2" s="1"/>
  <c r="DS55" i="2" s="1"/>
  <c r="DT55" i="2" s="1"/>
  <c r="DU55" i="2" s="1"/>
  <c r="DV55" i="2" s="1"/>
  <c r="DW55" i="2" s="1"/>
  <c r="DX55" i="2" s="1"/>
  <c r="DY55" i="2" s="1"/>
  <c r="DZ55" i="2" s="1"/>
  <c r="EA55" i="2" s="1"/>
  <c r="EB55" i="2" s="1"/>
  <c r="EC55" i="2" s="1"/>
  <c r="ED55" i="2" s="1"/>
  <c r="EE55" i="2" s="1"/>
  <c r="EF55" i="2" s="1"/>
  <c r="EG55" i="2" s="1"/>
  <c r="EH55" i="2" s="1"/>
  <c r="EI55" i="2" s="1"/>
  <c r="EJ55" i="2" s="1"/>
  <c r="EK55" i="2" s="1"/>
  <c r="EL55" i="2" s="1"/>
  <c r="EM55" i="2" s="1"/>
  <c r="EN55" i="2" s="1"/>
  <c r="EO55" i="2" s="1"/>
  <c r="EP55" i="2" s="1"/>
  <c r="EQ55" i="2" s="1"/>
  <c r="ER55" i="2" s="1"/>
  <c r="ES55" i="2" s="1"/>
  <c r="ET55" i="2" s="1"/>
  <c r="EU55" i="2" s="1"/>
  <c r="EV55" i="2" s="1"/>
  <c r="EW55" i="2" s="1"/>
  <c r="EX55" i="2" s="1"/>
  <c r="EY55" i="2" s="1"/>
  <c r="EZ55" i="2" s="1"/>
  <c r="FA55" i="2" s="1"/>
  <c r="FB55" i="2" s="1"/>
  <c r="FC55" i="2" s="1"/>
  <c r="FD55" i="2" s="1"/>
  <c r="FE55" i="2" s="1"/>
  <c r="FF55" i="2" s="1"/>
  <c r="FG55" i="2" s="1"/>
  <c r="FH55" i="2" s="1"/>
  <c r="FI55" i="2" s="1"/>
  <c r="FJ55" i="2" s="1"/>
  <c r="FK55" i="2" s="1"/>
  <c r="FL55" i="2" s="1"/>
  <c r="FM55" i="2" s="1"/>
  <c r="FN55" i="2" s="1"/>
  <c r="FO55" i="2" s="1"/>
  <c r="FP55" i="2" s="1"/>
  <c r="FQ55" i="2" s="1"/>
  <c r="FR55" i="2" s="1"/>
  <c r="FS55" i="2" s="1"/>
  <c r="FT55" i="2" s="1"/>
  <c r="FU55" i="2" s="1"/>
  <c r="FV55" i="2" s="1"/>
  <c r="FW55" i="2" s="1"/>
  <c r="FX55" i="2" s="1"/>
  <c r="FY55" i="2" s="1"/>
  <c r="FZ55" i="2" s="1"/>
  <c r="GA55" i="2" s="1"/>
  <c r="GB55" i="2" s="1"/>
  <c r="GC55" i="2" s="1"/>
  <c r="GD55" i="2" s="1"/>
  <c r="GE55" i="2" s="1"/>
  <c r="GF55" i="2" s="1"/>
  <c r="GG55" i="2" s="1"/>
  <c r="GH55" i="2" s="1"/>
  <c r="GI55" i="2" s="1"/>
  <c r="GJ55" i="2" s="1"/>
  <c r="GK55" i="2" s="1"/>
  <c r="GL55" i="2" s="1"/>
  <c r="GM55" i="2" s="1"/>
  <c r="GN55" i="2" s="1"/>
  <c r="GO55" i="2" s="1"/>
  <c r="GP55" i="2" s="1"/>
  <c r="GQ55" i="2" s="1"/>
  <c r="GR55" i="2" s="1"/>
  <c r="GS55" i="2" s="1"/>
  <c r="GT55" i="2" s="1"/>
  <c r="GU55" i="2" s="1"/>
  <c r="GV55" i="2" s="1"/>
  <c r="GW55" i="2" s="1"/>
  <c r="GX55" i="2" s="1"/>
  <c r="GY55" i="2" s="1"/>
  <c r="GZ55" i="2" s="1"/>
  <c r="HA55" i="2" s="1"/>
  <c r="HB55" i="2" s="1"/>
  <c r="HC55" i="2" s="1"/>
  <c r="HD55" i="2" s="1"/>
  <c r="HE55" i="2" s="1"/>
  <c r="HF55" i="2" s="1"/>
  <c r="HG55" i="2" s="1"/>
  <c r="HH55" i="2" s="1"/>
  <c r="HI55" i="2" s="1"/>
  <c r="HJ55" i="2" s="1"/>
  <c r="HK55" i="2" s="1"/>
  <c r="HL55" i="2" s="1"/>
  <c r="HM55" i="2" s="1"/>
  <c r="HN55" i="2" s="1"/>
  <c r="HO55" i="2" s="1"/>
  <c r="HP55" i="2" s="1"/>
  <c r="HQ55" i="2" s="1"/>
  <c r="HR55" i="2" s="1"/>
  <c r="HS55" i="2" s="1"/>
  <c r="HT55" i="2" s="1"/>
  <c r="HU55" i="2" s="1"/>
  <c r="HV55" i="2" s="1"/>
  <c r="HW55" i="2" s="1"/>
  <c r="HX55" i="2" s="1"/>
  <c r="HY55" i="2" s="1"/>
  <c r="HZ55" i="2" s="1"/>
  <c r="IA55" i="2" s="1"/>
  <c r="IB55" i="2" s="1"/>
  <c r="IC55" i="2" s="1"/>
  <c r="ID55" i="2" s="1"/>
  <c r="IE55" i="2" s="1"/>
  <c r="IF55" i="2" s="1"/>
  <c r="IG55" i="2" s="1"/>
  <c r="IH55" i="2" s="1"/>
  <c r="II55" i="2" s="1"/>
  <c r="IJ55" i="2" s="1"/>
  <c r="IK55" i="2" s="1"/>
  <c r="IL55" i="2" s="1"/>
  <c r="IM55" i="2" s="1"/>
  <c r="IN55" i="2" s="1"/>
  <c r="IO55" i="2" s="1"/>
  <c r="IP55" i="2" s="1"/>
  <c r="IQ55" i="2" s="1"/>
  <c r="IR55" i="2" s="1"/>
  <c r="IS55" i="2" s="1"/>
  <c r="IT55" i="2" s="1"/>
  <c r="IU55" i="2" s="1"/>
  <c r="IV55" i="2" s="1"/>
  <c r="IW55" i="2" s="1"/>
  <c r="IX55" i="2" s="1"/>
  <c r="IY55" i="2" s="1"/>
  <c r="IZ55" i="2" s="1"/>
  <c r="JA55" i="2" s="1"/>
  <c r="JB55" i="2" s="1"/>
  <c r="JC55" i="2" s="1"/>
  <c r="JD55" i="2" s="1"/>
  <c r="JE55" i="2" s="1"/>
  <c r="JF55" i="2" s="1"/>
  <c r="JG55" i="2" s="1"/>
  <c r="JH55" i="2" s="1"/>
  <c r="JI55" i="2" s="1"/>
  <c r="JJ55" i="2" s="1"/>
  <c r="JK55" i="2" s="1"/>
  <c r="JL55" i="2" s="1"/>
  <c r="JM55" i="2" s="1"/>
  <c r="JN55" i="2" s="1"/>
  <c r="JO55" i="2" s="1"/>
  <c r="JP55" i="2" s="1"/>
  <c r="JQ55" i="2" s="1"/>
  <c r="JR55" i="2" s="1"/>
  <c r="JS55" i="2" s="1"/>
  <c r="JT55" i="2" s="1"/>
  <c r="JU55" i="2" s="1"/>
  <c r="JV55" i="2" s="1"/>
  <c r="JW55" i="2" s="1"/>
  <c r="JX55" i="2" s="1"/>
  <c r="JY55" i="2" s="1"/>
  <c r="JZ55" i="2" s="1"/>
  <c r="KA55" i="2" s="1"/>
  <c r="KB55" i="2" s="1"/>
  <c r="KC55" i="2" s="1"/>
  <c r="KD55" i="2" s="1"/>
  <c r="KE55" i="2" s="1"/>
  <c r="KF55" i="2" s="1"/>
  <c r="KG55" i="2" s="1"/>
  <c r="KH55" i="2" s="1"/>
  <c r="KI55" i="2" s="1"/>
  <c r="KJ55" i="2" s="1"/>
  <c r="KK55" i="2" s="1"/>
  <c r="KL55" i="2" s="1"/>
  <c r="KM55" i="2" s="1"/>
  <c r="KN55" i="2" s="1"/>
  <c r="KO55" i="2" s="1"/>
  <c r="KP55" i="2" s="1"/>
  <c r="KQ55" i="2" s="1"/>
  <c r="KR55" i="2" s="1"/>
  <c r="KS55" i="2" s="1"/>
  <c r="KT55" i="2" s="1"/>
  <c r="KU55" i="2" s="1"/>
  <c r="KV55" i="2" s="1"/>
  <c r="KW55" i="2" s="1"/>
  <c r="KX55" i="2" s="1"/>
  <c r="KY55" i="2" s="1"/>
  <c r="KZ55" i="2" s="1"/>
  <c r="LA55" i="2" s="1"/>
  <c r="LB55" i="2" s="1"/>
  <c r="LC55" i="2" s="1"/>
  <c r="LD55" i="2" s="1"/>
  <c r="LE55" i="2" s="1"/>
  <c r="LF55" i="2" s="1"/>
  <c r="LG55" i="2" s="1"/>
  <c r="LH55" i="2" s="1"/>
  <c r="LI55" i="2" s="1"/>
  <c r="LJ55" i="2" s="1"/>
  <c r="LK55" i="2" s="1"/>
  <c r="LL55" i="2" s="1"/>
  <c r="LM55" i="2" s="1"/>
  <c r="LN55" i="2" s="1"/>
  <c r="LO55" i="2" s="1"/>
  <c r="LP55" i="2" s="1"/>
  <c r="LQ55" i="2" s="1"/>
  <c r="LR55" i="2" s="1"/>
  <c r="LS55" i="2" s="1"/>
  <c r="LT55" i="2" s="1"/>
  <c r="LU55" i="2" s="1"/>
  <c r="LV55" i="2" s="1"/>
  <c r="LW55" i="2" s="1"/>
  <c r="LX55" i="2" s="1"/>
  <c r="LY55" i="2" s="1"/>
  <c r="LZ55" i="2" s="1"/>
  <c r="MA55" i="2" s="1"/>
  <c r="MB55" i="2" s="1"/>
  <c r="MC55" i="2" s="1"/>
  <c r="MD55" i="2" s="1"/>
  <c r="ME55" i="2" s="1"/>
  <c r="MF55" i="2" s="1"/>
  <c r="MG55" i="2" s="1"/>
  <c r="MH55" i="2" s="1"/>
  <c r="MI55" i="2" s="1"/>
  <c r="MJ55" i="2" s="1"/>
  <c r="MK55" i="2" s="1"/>
  <c r="ML55" i="2" s="1"/>
  <c r="MM55" i="2" s="1"/>
  <c r="MN55" i="2" s="1"/>
  <c r="MO55" i="2" s="1"/>
  <c r="MP55" i="2" s="1"/>
  <c r="MQ55" i="2" s="1"/>
  <c r="MR55" i="2" s="1"/>
  <c r="MS55" i="2" s="1"/>
  <c r="MT55" i="2" s="1"/>
  <c r="MU55" i="2" s="1"/>
  <c r="MV55" i="2" s="1"/>
  <c r="MW55" i="2" s="1"/>
  <c r="MX55" i="2" s="1"/>
  <c r="MY55" i="2" s="1"/>
  <c r="MZ55" i="2" s="1"/>
  <c r="NA55" i="2" s="1"/>
  <c r="NB55" i="2" s="1"/>
  <c r="NC55" i="2" s="1"/>
  <c r="ND55" i="2" s="1"/>
  <c r="NE55" i="2" s="1"/>
  <c r="NF55" i="2" s="1"/>
  <c r="NG55" i="2" s="1"/>
  <c r="NH55" i="2" s="1"/>
  <c r="NI55" i="2" s="1"/>
  <c r="NJ55" i="2" s="1"/>
  <c r="NK55" i="2" s="1"/>
  <c r="NL55" i="2" s="1"/>
  <c r="NM55" i="2" s="1"/>
  <c r="NN55" i="2" s="1"/>
  <c r="NO55" i="2" s="1"/>
  <c r="NP55" i="2" s="1"/>
  <c r="NQ55" i="2" s="1"/>
  <c r="NR55" i="2" s="1"/>
  <c r="NS55" i="2" s="1"/>
  <c r="NT55" i="2" s="1"/>
  <c r="NU55" i="2" s="1"/>
  <c r="NV55" i="2" s="1"/>
  <c r="NW55" i="2" s="1"/>
  <c r="NX55" i="2" s="1"/>
  <c r="NY55" i="2" s="1"/>
  <c r="NZ55" i="2" s="1"/>
  <c r="OA55" i="2" s="1"/>
  <c r="OB55" i="2" s="1"/>
  <c r="OC55" i="2" s="1"/>
  <c r="OD55" i="2" s="1"/>
  <c r="OE55" i="2" s="1"/>
  <c r="OF55" i="2" s="1"/>
  <c r="OG55" i="2" s="1"/>
  <c r="OH55" i="2" s="1"/>
  <c r="OI55" i="2" s="1"/>
  <c r="OJ55" i="2" s="1"/>
  <c r="OK55" i="2" s="1"/>
  <c r="OL55" i="2" s="1"/>
  <c r="OM55" i="2" s="1"/>
  <c r="ON55" i="2" s="1"/>
  <c r="OO55" i="2" s="1"/>
  <c r="OP55" i="2" s="1"/>
  <c r="OQ55" i="2" s="1"/>
  <c r="OR55" i="2" s="1"/>
  <c r="OS55" i="2" s="1"/>
  <c r="OT55" i="2" s="1"/>
  <c r="OU55" i="2" s="1"/>
  <c r="OV55" i="2" s="1"/>
  <c r="OW55" i="2" s="1"/>
  <c r="OX55" i="2" s="1"/>
  <c r="OY55" i="2" s="1"/>
  <c r="OZ55" i="2" s="1"/>
  <c r="PA55" i="2" s="1"/>
  <c r="PB55" i="2" s="1"/>
  <c r="PC55" i="2" s="1"/>
  <c r="PD55" i="2" s="1"/>
  <c r="PE55" i="2" s="1"/>
  <c r="PF55" i="2" s="1"/>
  <c r="PG55" i="2" s="1"/>
  <c r="PH55" i="2" s="1"/>
  <c r="PI55" i="2" s="1"/>
  <c r="PJ55" i="2" s="1"/>
  <c r="PK55" i="2" s="1"/>
  <c r="PL55" i="2" s="1"/>
  <c r="PM55" i="2" s="1"/>
  <c r="PN55" i="2" s="1"/>
  <c r="PO55" i="2" s="1"/>
  <c r="PP55" i="2" s="1"/>
  <c r="PQ55" i="2" s="1"/>
  <c r="PR55" i="2" s="1"/>
  <c r="PS55" i="2" s="1"/>
  <c r="PT55" i="2" s="1"/>
  <c r="PU55" i="2" s="1"/>
  <c r="PV55" i="2" s="1"/>
  <c r="PW55" i="2" s="1"/>
  <c r="PX55" i="2" s="1"/>
  <c r="PY55" i="2" s="1"/>
  <c r="PZ55" i="2" s="1"/>
  <c r="QA55" i="2" s="1"/>
  <c r="QB55" i="2" s="1"/>
  <c r="QC55" i="2" s="1"/>
  <c r="QD55" i="2" s="1"/>
  <c r="QE55" i="2" s="1"/>
  <c r="QF55" i="2" s="1"/>
  <c r="QG55" i="2" s="1"/>
  <c r="QH55" i="2" s="1"/>
  <c r="QI55" i="2" s="1"/>
  <c r="QJ55" i="2" s="1"/>
  <c r="QK55" i="2" s="1"/>
  <c r="QL55" i="2" s="1"/>
  <c r="QM55" i="2" s="1"/>
  <c r="QN55" i="2" s="1"/>
  <c r="QO55" i="2" s="1"/>
  <c r="QP55" i="2" s="1"/>
  <c r="QQ55" i="2" s="1"/>
  <c r="QR55" i="2" s="1"/>
  <c r="QS55" i="2" s="1"/>
  <c r="QT55" i="2" s="1"/>
  <c r="QU55" i="2" s="1"/>
  <c r="QV55" i="2" s="1"/>
  <c r="QW55" i="2" s="1"/>
  <c r="QX55" i="2" s="1"/>
  <c r="QY55" i="2" s="1"/>
  <c r="QZ55" i="2" s="1"/>
  <c r="RA55" i="2" s="1"/>
  <c r="RB55" i="2" s="1"/>
  <c r="RC55" i="2" s="1"/>
  <c r="RD55" i="2" s="1"/>
  <c r="RE55" i="2" s="1"/>
  <c r="RF55" i="2" s="1"/>
  <c r="RG55" i="2" s="1"/>
  <c r="RH55" i="2" s="1"/>
  <c r="RI55" i="2" s="1"/>
  <c r="RJ55" i="2" s="1"/>
  <c r="RK55" i="2" s="1"/>
  <c r="RL55" i="2" s="1"/>
  <c r="RM55" i="2" s="1"/>
  <c r="RN55" i="2" s="1"/>
  <c r="RO55" i="2" s="1"/>
  <c r="RP55" i="2" s="1"/>
  <c r="RQ55" i="2" s="1"/>
  <c r="RR55" i="2" s="1"/>
  <c r="RS55" i="2" s="1"/>
  <c r="RT55" i="2" s="1"/>
  <c r="RU55" i="2" s="1"/>
  <c r="RV55" i="2" s="1"/>
  <c r="RW55" i="2" s="1"/>
  <c r="RX55" i="2" s="1"/>
  <c r="RY55" i="2" s="1"/>
  <c r="RZ55" i="2" s="1"/>
  <c r="SA55" i="2" s="1"/>
  <c r="SB55" i="2" s="1"/>
  <c r="SC55" i="2" s="1"/>
  <c r="SD55" i="2" s="1"/>
  <c r="SE55" i="2" s="1"/>
  <c r="SF55" i="2" s="1"/>
  <c r="SG55" i="2" s="1"/>
  <c r="SH55" i="2" s="1"/>
  <c r="SI55" i="2" s="1"/>
  <c r="SJ55" i="2" s="1"/>
  <c r="SK55" i="2" s="1"/>
  <c r="SL55" i="2" s="1"/>
  <c r="SM55" i="2" s="1"/>
  <c r="SN55" i="2" s="1"/>
  <c r="SO55" i="2" s="1"/>
  <c r="SP55" i="2" s="1"/>
  <c r="SQ55" i="2" s="1"/>
  <c r="SR55" i="2" s="1"/>
  <c r="SS55" i="2" s="1"/>
  <c r="ST55" i="2" s="1"/>
  <c r="SU55" i="2" s="1"/>
  <c r="SV55" i="2" s="1"/>
  <c r="SW55" i="2" s="1"/>
  <c r="SX55" i="2" s="1"/>
  <c r="SY55" i="2" s="1"/>
  <c r="G23" i="4"/>
  <c r="ND53" i="2" l="1"/>
  <c r="NE53" i="2" s="1"/>
  <c r="RK62" i="2"/>
  <c r="RL62" i="2" s="1"/>
  <c r="RM62" i="2" s="1"/>
  <c r="RN62" i="2" s="1"/>
  <c r="RO62" i="2" s="1"/>
  <c r="RP62" i="2" s="1"/>
  <c r="RQ62" i="2" s="1"/>
  <c r="RR62" i="2" s="1"/>
  <c r="RS62" i="2" s="1"/>
  <c r="RT62" i="2" s="1"/>
  <c r="K78" i="2"/>
  <c r="ND62" i="2"/>
  <c r="NE62" i="2" s="1"/>
  <c r="NF62" i="2" s="1"/>
  <c r="NG62" i="2" s="1"/>
  <c r="NH62" i="2" s="1"/>
  <c r="NI62" i="2" s="1"/>
  <c r="NJ62" i="2" s="1"/>
  <c r="NK62" i="2" s="1"/>
  <c r="NL62" i="2" s="1"/>
  <c r="NM62" i="2" s="1"/>
  <c r="NN62" i="2" s="1"/>
  <c r="NO62" i="2" s="1"/>
  <c r="NP62" i="2" s="1"/>
  <c r="NQ62" i="2" s="1"/>
  <c r="NR62" i="2" s="1"/>
  <c r="NS62" i="2" s="1"/>
  <c r="NT62" i="2" s="1"/>
  <c r="NU62" i="2" s="1"/>
  <c r="NV62" i="2" s="1"/>
  <c r="NW62" i="2" s="1"/>
  <c r="NX62" i="2" s="1"/>
  <c r="NY62" i="2" s="1"/>
  <c r="NZ62" i="2" s="1"/>
  <c r="OA62" i="2" s="1"/>
  <c r="OB62" i="2" s="1"/>
  <c r="OC62" i="2" s="1"/>
  <c r="OD62" i="2" s="1"/>
  <c r="OE62" i="2" s="1"/>
  <c r="OF62" i="2" s="1"/>
  <c r="OG62" i="2" s="1"/>
  <c r="D52" i="2"/>
  <c r="B46" i="2"/>
  <c r="B65" i="2"/>
  <c r="BK45" i="2"/>
  <c r="B41" i="2"/>
  <c r="B47" i="2" s="1"/>
  <c r="BK43" i="2"/>
  <c r="BK49" i="2" s="1"/>
  <c r="B45" i="2"/>
  <c r="B49" i="2"/>
  <c r="DD43" i="2"/>
  <c r="DD49" i="2" s="1"/>
  <c r="DD45" i="2"/>
  <c r="DD41" i="2"/>
  <c r="DD47" i="2" s="1"/>
  <c r="BK41" i="2"/>
  <c r="BK47" i="2" s="1"/>
  <c r="B44" i="2"/>
  <c r="NF53" i="2" l="1"/>
  <c r="NG53" i="2" s="1"/>
  <c r="NH53" i="2" s="1"/>
  <c r="NI53" i="2" s="1"/>
  <c r="NJ53" i="2" s="1"/>
  <c r="NK53" i="2" s="1"/>
  <c r="NL53" i="2" s="1"/>
  <c r="NM53" i="2" s="1"/>
  <c r="NN53" i="2" s="1"/>
  <c r="NO53" i="2" s="1"/>
  <c r="NP53" i="2" s="1"/>
  <c r="NQ53" i="2" s="1"/>
  <c r="NR53" i="2" s="1"/>
  <c r="NS53" i="2" s="1"/>
  <c r="NT53" i="2" s="1"/>
  <c r="NU53" i="2" s="1"/>
  <c r="NV53" i="2" s="1"/>
  <c r="NW53" i="2" s="1"/>
  <c r="NX53" i="2" s="1"/>
  <c r="B66" i="2"/>
  <c r="E52" i="2"/>
  <c r="F95" i="2"/>
  <c r="G95" i="2"/>
  <c r="NY53" i="2" l="1"/>
  <c r="F52" i="2"/>
  <c r="AG44" i="2"/>
  <c r="EY44" i="2"/>
  <c r="GD44" i="2"/>
  <c r="B7" i="2"/>
  <c r="B24" i="2"/>
  <c r="I87" i="2" l="1"/>
  <c r="M87" i="2"/>
  <c r="J87" i="2"/>
  <c r="G87" i="2"/>
  <c r="K87" i="2"/>
  <c r="F87" i="2"/>
  <c r="H87" i="2"/>
  <c r="L87" i="2"/>
  <c r="E87" i="2"/>
  <c r="I86" i="2"/>
  <c r="C86" i="2"/>
  <c r="L86" i="2"/>
  <c r="G86" i="2"/>
  <c r="K86" i="2"/>
  <c r="F86" i="2"/>
  <c r="J86" i="2"/>
  <c r="E86" i="2"/>
  <c r="B87" i="2"/>
  <c r="NZ53" i="2"/>
  <c r="G52" i="2"/>
  <c r="B86" i="2"/>
  <c r="D33" i="2"/>
  <c r="C87" i="2"/>
  <c r="D87" i="2"/>
  <c r="EY45" i="2"/>
  <c r="EY43" i="2"/>
  <c r="EY49" i="2" s="1"/>
  <c r="EY41" i="2"/>
  <c r="EY47" i="2" s="1"/>
  <c r="GD45" i="2"/>
  <c r="GD43" i="2"/>
  <c r="GD49" i="2" s="1"/>
  <c r="GD41" i="2"/>
  <c r="GD47" i="2" s="1"/>
  <c r="HF45" i="2"/>
  <c r="HF41" i="2"/>
  <c r="HF47" i="2" s="1"/>
  <c r="HF43" i="2"/>
  <c r="HF49" i="2" s="1"/>
  <c r="AG45" i="2"/>
  <c r="AG41" i="2"/>
  <c r="AG47" i="2" s="1"/>
  <c r="AG43" i="2"/>
  <c r="AG49" i="2" s="1"/>
  <c r="H86" i="2"/>
  <c r="D86" i="2"/>
  <c r="B25" i="2"/>
  <c r="IL62" i="2" l="1"/>
  <c r="IM62" i="2" s="1"/>
  <c r="IN62" i="2" s="1"/>
  <c r="IO62" i="2" s="1"/>
  <c r="IP62" i="2" s="1"/>
  <c r="IQ62" i="2" s="1"/>
  <c r="IR62" i="2" s="1"/>
  <c r="IS62" i="2" s="1"/>
  <c r="IT62" i="2" s="1"/>
  <c r="IU62" i="2" s="1"/>
  <c r="IV62" i="2" s="1"/>
  <c r="IW62" i="2" s="1"/>
  <c r="IX62" i="2" s="1"/>
  <c r="IY62" i="2" s="1"/>
  <c r="IZ62" i="2" s="1"/>
  <c r="JA62" i="2" s="1"/>
  <c r="JB62" i="2" s="1"/>
  <c r="JC62" i="2" s="1"/>
  <c r="JD62" i="2" s="1"/>
  <c r="JE62" i="2" s="1"/>
  <c r="JF62" i="2" s="1"/>
  <c r="JG62" i="2" s="1"/>
  <c r="JH62" i="2" s="1"/>
  <c r="JI62" i="2" s="1"/>
  <c r="JJ62" i="2" s="1"/>
  <c r="JK62" i="2" s="1"/>
  <c r="JL62" i="2" s="1"/>
  <c r="JM62" i="2" s="1"/>
  <c r="JN62" i="2" s="1"/>
  <c r="G78" i="2"/>
  <c r="JP62" i="2"/>
  <c r="JQ62" i="2" s="1"/>
  <c r="JR62" i="2" s="1"/>
  <c r="JS62" i="2" s="1"/>
  <c r="JT62" i="2" s="1"/>
  <c r="JU62" i="2" s="1"/>
  <c r="JV62" i="2" s="1"/>
  <c r="JW62" i="2" s="1"/>
  <c r="JX62" i="2" s="1"/>
  <c r="JY62" i="2" s="1"/>
  <c r="JZ62" i="2" s="1"/>
  <c r="KA62" i="2" s="1"/>
  <c r="KB62" i="2" s="1"/>
  <c r="KC62" i="2" s="1"/>
  <c r="KD62" i="2" s="1"/>
  <c r="KE62" i="2" s="1"/>
  <c r="KF62" i="2" s="1"/>
  <c r="KG62" i="2" s="1"/>
  <c r="KH62" i="2" s="1"/>
  <c r="KI62" i="2" s="1"/>
  <c r="KJ62" i="2" s="1"/>
  <c r="KK62" i="2" s="1"/>
  <c r="KL62" i="2" s="1"/>
  <c r="KM62" i="2" s="1"/>
  <c r="KN62" i="2" s="1"/>
  <c r="KO62" i="2" s="1"/>
  <c r="KP62" i="2" s="1"/>
  <c r="KQ62" i="2" s="1"/>
  <c r="KR62" i="2" s="1"/>
  <c r="KS62" i="2" s="1"/>
  <c r="H78" i="2"/>
  <c r="OA53" i="2"/>
  <c r="OB53" i="2" s="1"/>
  <c r="OC53" i="2" s="1"/>
  <c r="OD53" i="2" s="1"/>
  <c r="OE53" i="2" s="1"/>
  <c r="OF53" i="2" s="1"/>
  <c r="OG53" i="2" s="1"/>
  <c r="OH53" i="2" s="1"/>
  <c r="OI53" i="2" s="1"/>
  <c r="OJ53" i="2" s="1"/>
  <c r="OK53" i="2" s="1"/>
  <c r="OL53" i="2" s="1"/>
  <c r="OM53" i="2" s="1"/>
  <c r="ON53" i="2" s="1"/>
  <c r="OO53" i="2" s="1"/>
  <c r="OP53" i="2" s="1"/>
  <c r="OQ53" i="2" s="1"/>
  <c r="OR53" i="2" s="1"/>
  <c r="OS53" i="2" s="1"/>
  <c r="OT53" i="2" s="1"/>
  <c r="H52" i="2"/>
  <c r="JP39" i="2"/>
  <c r="DD40" i="2"/>
  <c r="IL39" i="2"/>
  <c r="DD42" i="2"/>
  <c r="DD48" i="2" s="1"/>
  <c r="C50" i="2"/>
  <c r="D50" i="2" l="1"/>
  <c r="C67" i="2"/>
  <c r="OU53" i="2"/>
  <c r="I52" i="2"/>
  <c r="DD46" i="2"/>
  <c r="DD66" i="2" s="1"/>
  <c r="DD65" i="2"/>
  <c r="JP44" i="2"/>
  <c r="IL44" i="2"/>
  <c r="JP48" i="2"/>
  <c r="IM38" i="2"/>
  <c r="IM39" i="2" s="1"/>
  <c r="JQ38" i="2"/>
  <c r="JQ39" i="2" s="1"/>
  <c r="E50" i="2" l="1"/>
  <c r="D67" i="2"/>
  <c r="OV53" i="2"/>
  <c r="J52" i="2"/>
  <c r="JP46" i="2"/>
  <c r="IM44" i="2"/>
  <c r="IL45" i="2"/>
  <c r="IL41" i="2"/>
  <c r="IL47" i="2" s="1"/>
  <c r="IL43" i="2"/>
  <c r="IL49" i="2" s="1"/>
  <c r="JQ44" i="2"/>
  <c r="JP41" i="2"/>
  <c r="JP47" i="2" s="1"/>
  <c r="JP45" i="2"/>
  <c r="JP43" i="2"/>
  <c r="JP49" i="2" s="1"/>
  <c r="JR38" i="2"/>
  <c r="JR39" i="2" s="1"/>
  <c r="JQ42" i="2"/>
  <c r="JQ48" i="2" s="1"/>
  <c r="IN38" i="2"/>
  <c r="IN39" i="2" s="1"/>
  <c r="JQ40" i="2"/>
  <c r="F50" i="2" l="1"/>
  <c r="E67" i="2"/>
  <c r="OW53" i="2"/>
  <c r="IL65" i="2"/>
  <c r="JP65" i="2"/>
  <c r="JP66" i="2"/>
  <c r="K52" i="2"/>
  <c r="JQ46" i="2"/>
  <c r="IN44" i="2"/>
  <c r="JR44" i="2"/>
  <c r="JQ45" i="2"/>
  <c r="JQ43" i="2"/>
  <c r="JQ49" i="2" s="1"/>
  <c r="JQ41" i="2"/>
  <c r="JQ47" i="2" s="1"/>
  <c r="IM45" i="2"/>
  <c r="IM43" i="2"/>
  <c r="IM49" i="2" s="1"/>
  <c r="IM41" i="2"/>
  <c r="IM47" i="2" s="1"/>
  <c r="JR40" i="2"/>
  <c r="JS38" i="2"/>
  <c r="JS39" i="2" s="1"/>
  <c r="IO38" i="2"/>
  <c r="IO39" i="2" s="1"/>
  <c r="JR42" i="2"/>
  <c r="JR48" i="2" s="1"/>
  <c r="GE38" i="2"/>
  <c r="HG39" i="2"/>
  <c r="AH38" i="2"/>
  <c r="BM38" i="2"/>
  <c r="BL38" i="2"/>
  <c r="FA38" i="2"/>
  <c r="EZ38" i="2"/>
  <c r="D78" i="2"/>
  <c r="C62" i="2"/>
  <c r="D62" i="2" s="1"/>
  <c r="E62" i="2" s="1"/>
  <c r="F62" i="2" s="1"/>
  <c r="G62" i="2" s="1"/>
  <c r="H62" i="2" s="1"/>
  <c r="I62" i="2" s="1"/>
  <c r="J62" i="2" s="1"/>
  <c r="K62" i="2" s="1"/>
  <c r="L62" i="2" s="1"/>
  <c r="M62" i="2" s="1"/>
  <c r="N62" i="2" s="1"/>
  <c r="O62" i="2" s="1"/>
  <c r="P62" i="2" s="1"/>
  <c r="Q62" i="2" s="1"/>
  <c r="R62" i="2" s="1"/>
  <c r="S62" i="2" s="1"/>
  <c r="T62" i="2" s="1"/>
  <c r="U62" i="2" s="1"/>
  <c r="V62" i="2" s="1"/>
  <c r="W62" i="2" s="1"/>
  <c r="X62" i="2" s="1"/>
  <c r="Y62" i="2" s="1"/>
  <c r="Z62" i="2" s="1"/>
  <c r="AA62" i="2" s="1"/>
  <c r="AB62" i="2" s="1"/>
  <c r="AC62" i="2" s="1"/>
  <c r="AD62" i="2" s="1"/>
  <c r="AE62" i="2" s="1"/>
  <c r="AF62" i="2" s="1"/>
  <c r="PL62" i="2" l="1"/>
  <c r="M78" i="2"/>
  <c r="GE62" i="2"/>
  <c r="GF62" i="2" s="1"/>
  <c r="GG62" i="2" s="1"/>
  <c r="GH62" i="2" s="1"/>
  <c r="GI62" i="2" s="1"/>
  <c r="GJ62" i="2" s="1"/>
  <c r="GK62" i="2" s="1"/>
  <c r="GL62" i="2" s="1"/>
  <c r="GM62" i="2" s="1"/>
  <c r="GN62" i="2" s="1"/>
  <c r="GO62" i="2" s="1"/>
  <c r="GP62" i="2" s="1"/>
  <c r="GQ62" i="2" s="1"/>
  <c r="GR62" i="2" s="1"/>
  <c r="GS62" i="2" s="1"/>
  <c r="GT62" i="2" s="1"/>
  <c r="GU62" i="2" s="1"/>
  <c r="GV62" i="2" s="1"/>
  <c r="GW62" i="2" s="1"/>
  <c r="GX62" i="2" s="1"/>
  <c r="GY62" i="2" s="1"/>
  <c r="GZ62" i="2" s="1"/>
  <c r="HA62" i="2" s="1"/>
  <c r="HB62" i="2" s="1"/>
  <c r="HC62" i="2" s="1"/>
  <c r="HD62" i="2" s="1"/>
  <c r="HE62" i="2" s="1"/>
  <c r="E78" i="2"/>
  <c r="AH62" i="2"/>
  <c r="OH62" i="2"/>
  <c r="OI62" i="2" s="1"/>
  <c r="OJ62" i="2" s="1"/>
  <c r="OK62" i="2" s="1"/>
  <c r="OL62" i="2" s="1"/>
  <c r="OM62" i="2" s="1"/>
  <c r="ON62" i="2" s="1"/>
  <c r="OO62" i="2" s="1"/>
  <c r="OP62" i="2" s="1"/>
  <c r="OQ62" i="2" s="1"/>
  <c r="OR62" i="2" s="1"/>
  <c r="OS62" i="2" s="1"/>
  <c r="OT62" i="2" s="1"/>
  <c r="OU62" i="2" s="1"/>
  <c r="OV62" i="2" s="1"/>
  <c r="OW62" i="2" s="1"/>
  <c r="OX62" i="2" s="1"/>
  <c r="OY62" i="2" s="1"/>
  <c r="OZ62" i="2" s="1"/>
  <c r="PA62" i="2" s="1"/>
  <c r="PB62" i="2" s="1"/>
  <c r="PC62" i="2" s="1"/>
  <c r="PD62" i="2" s="1"/>
  <c r="PE62" i="2" s="1"/>
  <c r="PF62" i="2" s="1"/>
  <c r="PG62" i="2" s="1"/>
  <c r="PH62" i="2" s="1"/>
  <c r="PI62" i="2" s="1"/>
  <c r="PJ62" i="2" s="1"/>
  <c r="PK62" i="2" s="1"/>
  <c r="QQ62" i="2"/>
  <c r="N78" i="2"/>
  <c r="HG62" i="2"/>
  <c r="HH62" i="2" s="1"/>
  <c r="HI62" i="2" s="1"/>
  <c r="HJ62" i="2" s="1"/>
  <c r="HK62" i="2" s="1"/>
  <c r="HL62" i="2" s="1"/>
  <c r="HM62" i="2" s="1"/>
  <c r="HN62" i="2" s="1"/>
  <c r="HO62" i="2" s="1"/>
  <c r="HP62" i="2" s="1"/>
  <c r="HQ62" i="2" s="1"/>
  <c r="HR62" i="2" s="1"/>
  <c r="HS62" i="2" s="1"/>
  <c r="HT62" i="2" s="1"/>
  <c r="HU62" i="2" s="1"/>
  <c r="HV62" i="2" s="1"/>
  <c r="HW62" i="2" s="1"/>
  <c r="HX62" i="2" s="1"/>
  <c r="HY62" i="2" s="1"/>
  <c r="HZ62" i="2" s="1"/>
  <c r="IA62" i="2" s="1"/>
  <c r="IB62" i="2" s="1"/>
  <c r="IC62" i="2" s="1"/>
  <c r="ID62" i="2" s="1"/>
  <c r="IE62" i="2" s="1"/>
  <c r="IF62" i="2" s="1"/>
  <c r="IG62" i="2" s="1"/>
  <c r="IH62" i="2" s="1"/>
  <c r="II62" i="2" s="1"/>
  <c r="IJ62" i="2" s="1"/>
  <c r="F78" i="2"/>
  <c r="O78" i="2"/>
  <c r="RU62" i="2"/>
  <c r="RV62" i="2" s="1"/>
  <c r="RW62" i="2" s="1"/>
  <c r="RX62" i="2" s="1"/>
  <c r="RY62" i="2" s="1"/>
  <c r="RZ62" i="2" s="1"/>
  <c r="SA62" i="2" s="1"/>
  <c r="SB62" i="2" s="1"/>
  <c r="SC62" i="2" s="1"/>
  <c r="SD62" i="2" s="1"/>
  <c r="SE62" i="2" s="1"/>
  <c r="SF62" i="2" s="1"/>
  <c r="SG62" i="2" s="1"/>
  <c r="SH62" i="2" s="1"/>
  <c r="SI62" i="2" s="1"/>
  <c r="SJ62" i="2" s="1"/>
  <c r="SK62" i="2" s="1"/>
  <c r="SL62" i="2" s="1"/>
  <c r="SM62" i="2" s="1"/>
  <c r="SN62" i="2" s="1"/>
  <c r="SO62" i="2" s="1"/>
  <c r="SP62" i="2" s="1"/>
  <c r="SQ62" i="2" s="1"/>
  <c r="SR62" i="2" s="1"/>
  <c r="SS62" i="2" s="1"/>
  <c r="ST62" i="2" s="1"/>
  <c r="SU62" i="2" s="1"/>
  <c r="SV62" i="2" s="1"/>
  <c r="SW62" i="2" s="1"/>
  <c r="SX62" i="2" s="1"/>
  <c r="SY62" i="2" s="1"/>
  <c r="G50" i="2"/>
  <c r="F67" i="2"/>
  <c r="OX53" i="2"/>
  <c r="JQ66" i="2"/>
  <c r="JQ65" i="2"/>
  <c r="IM66" i="2"/>
  <c r="IM65" i="2"/>
  <c r="L52" i="2"/>
  <c r="JR46" i="2"/>
  <c r="BL44" i="2"/>
  <c r="BM44" i="2"/>
  <c r="C44" i="2"/>
  <c r="FA44" i="2"/>
  <c r="JR45" i="2"/>
  <c r="JR43" i="2"/>
  <c r="JR49" i="2" s="1"/>
  <c r="JR41" i="2"/>
  <c r="JR47" i="2" s="1"/>
  <c r="EZ44" i="2"/>
  <c r="AH44" i="2"/>
  <c r="IO44" i="2"/>
  <c r="HG44" i="2"/>
  <c r="JS44" i="2"/>
  <c r="IN41" i="2"/>
  <c r="IN47" i="2" s="1"/>
  <c r="IN45" i="2"/>
  <c r="IN43" i="2"/>
  <c r="IN49" i="2" s="1"/>
  <c r="GE44" i="2"/>
  <c r="JS42" i="2"/>
  <c r="JS48" i="2" s="1"/>
  <c r="IP38" i="2"/>
  <c r="IP39" i="2" s="1"/>
  <c r="JT38" i="2"/>
  <c r="JT39" i="2" s="1"/>
  <c r="JS40" i="2"/>
  <c r="CR62" i="2"/>
  <c r="CS62" i="2" s="1"/>
  <c r="CT62" i="2" s="1"/>
  <c r="CU62" i="2" s="1"/>
  <c r="CV62" i="2" s="1"/>
  <c r="CW62" i="2" s="1"/>
  <c r="CX62" i="2" s="1"/>
  <c r="CY62" i="2" s="1"/>
  <c r="CZ62" i="2" s="1"/>
  <c r="DA62" i="2" s="1"/>
  <c r="DB62" i="2" s="1"/>
  <c r="DC62" i="2" s="1"/>
  <c r="DD62" i="2" s="1"/>
  <c r="DE62" i="2" s="1"/>
  <c r="DF62" i="2" s="1"/>
  <c r="DG62" i="2" s="1"/>
  <c r="DH62" i="2" s="1"/>
  <c r="DI62" i="2" s="1"/>
  <c r="DJ62" i="2" s="1"/>
  <c r="DK62" i="2" s="1"/>
  <c r="DL62" i="2" s="1"/>
  <c r="DM62" i="2" s="1"/>
  <c r="DN62" i="2" s="1"/>
  <c r="DO62" i="2" s="1"/>
  <c r="DP62" i="2" s="1"/>
  <c r="DQ62" i="2" s="1"/>
  <c r="DR62" i="2" s="1"/>
  <c r="DS62" i="2" s="1"/>
  <c r="CQ62" i="2"/>
  <c r="BN38" i="2"/>
  <c r="D38" i="2"/>
  <c r="FB38" i="2"/>
  <c r="HH38" i="2"/>
  <c r="HH39" i="2" s="1"/>
  <c r="GF38" i="2"/>
  <c r="AI38" i="2"/>
  <c r="DV62" i="2"/>
  <c r="DW62" i="2" s="1"/>
  <c r="DX62" i="2" s="1"/>
  <c r="DY62" i="2" s="1"/>
  <c r="DZ62" i="2" s="1"/>
  <c r="EA62" i="2" s="1"/>
  <c r="EB62" i="2" s="1"/>
  <c r="EC62" i="2" s="1"/>
  <c r="ED62" i="2" s="1"/>
  <c r="EE62" i="2" s="1"/>
  <c r="EF62" i="2" s="1"/>
  <c r="EG62" i="2" s="1"/>
  <c r="EH62" i="2" s="1"/>
  <c r="EI62" i="2" s="1"/>
  <c r="EJ62" i="2" s="1"/>
  <c r="EK62" i="2" s="1"/>
  <c r="EL62" i="2" s="1"/>
  <c r="EM62" i="2" s="1"/>
  <c r="EN62" i="2" s="1"/>
  <c r="EO62" i="2" s="1"/>
  <c r="EP62" i="2" s="1"/>
  <c r="EQ62" i="2" s="1"/>
  <c r="ER62" i="2" s="1"/>
  <c r="ES62" i="2" s="1"/>
  <c r="ET62" i="2" s="1"/>
  <c r="EU62" i="2" s="1"/>
  <c r="EV62" i="2" s="1"/>
  <c r="EW62" i="2" s="1"/>
  <c r="EX62" i="2" s="1"/>
  <c r="DU62" i="2"/>
  <c r="FA62" i="2"/>
  <c r="FB62" i="2" s="1"/>
  <c r="FC62" i="2" s="1"/>
  <c r="FD62" i="2" s="1"/>
  <c r="FE62" i="2" s="1"/>
  <c r="FF62" i="2" s="1"/>
  <c r="FG62" i="2" s="1"/>
  <c r="FH62" i="2" s="1"/>
  <c r="FI62" i="2" s="1"/>
  <c r="FJ62" i="2" s="1"/>
  <c r="FK62" i="2" s="1"/>
  <c r="FL62" i="2" s="1"/>
  <c r="FM62" i="2" s="1"/>
  <c r="FN62" i="2" s="1"/>
  <c r="FO62" i="2" s="1"/>
  <c r="FP62" i="2" s="1"/>
  <c r="FQ62" i="2" s="1"/>
  <c r="FR62" i="2" s="1"/>
  <c r="FS62" i="2" s="1"/>
  <c r="FT62" i="2" s="1"/>
  <c r="FU62" i="2" s="1"/>
  <c r="FV62" i="2" s="1"/>
  <c r="FW62" i="2" s="1"/>
  <c r="FX62" i="2" s="1"/>
  <c r="FY62" i="2" s="1"/>
  <c r="FZ62" i="2" s="1"/>
  <c r="GA62" i="2" s="1"/>
  <c r="GB62" i="2" s="1"/>
  <c r="GC62" i="2" s="1"/>
  <c r="EZ62" i="2"/>
  <c r="BM62" i="2"/>
  <c r="BN62" i="2" s="1"/>
  <c r="BO62" i="2" s="1"/>
  <c r="BP62" i="2" s="1"/>
  <c r="BQ62" i="2" s="1"/>
  <c r="BR62" i="2" s="1"/>
  <c r="BS62" i="2" s="1"/>
  <c r="BT62" i="2" s="1"/>
  <c r="BU62" i="2" s="1"/>
  <c r="BV62" i="2" s="1"/>
  <c r="BW62" i="2" s="1"/>
  <c r="BX62" i="2" s="1"/>
  <c r="BY62" i="2" s="1"/>
  <c r="BZ62" i="2" s="1"/>
  <c r="CA62" i="2" s="1"/>
  <c r="CB62" i="2" s="1"/>
  <c r="CC62" i="2" s="1"/>
  <c r="CD62" i="2" s="1"/>
  <c r="CE62" i="2" s="1"/>
  <c r="CF62" i="2" s="1"/>
  <c r="CG62" i="2" s="1"/>
  <c r="CH62" i="2" s="1"/>
  <c r="CI62" i="2" s="1"/>
  <c r="CJ62" i="2" s="1"/>
  <c r="CK62" i="2" s="1"/>
  <c r="CL62" i="2" s="1"/>
  <c r="CM62" i="2" s="1"/>
  <c r="CN62" i="2" s="1"/>
  <c r="CO62" i="2" s="1"/>
  <c r="BL62" i="2"/>
  <c r="AG40" i="2"/>
  <c r="BK40" i="2"/>
  <c r="EY40" i="2"/>
  <c r="GD40" i="2"/>
  <c r="AG42" i="2"/>
  <c r="BK42" i="2"/>
  <c r="EY42" i="2"/>
  <c r="GD42" i="2"/>
  <c r="PM62" i="2" l="1"/>
  <c r="PN62" i="2" s="1"/>
  <c r="PO62" i="2" s="1"/>
  <c r="PP62" i="2" s="1"/>
  <c r="PQ62" i="2" s="1"/>
  <c r="PR62" i="2" s="1"/>
  <c r="PS62" i="2" s="1"/>
  <c r="PT62" i="2" s="1"/>
  <c r="PU62" i="2" s="1"/>
  <c r="PV62" i="2" s="1"/>
  <c r="PW62" i="2" s="1"/>
  <c r="PX62" i="2" s="1"/>
  <c r="PY62" i="2" s="1"/>
  <c r="PZ62" i="2" s="1"/>
  <c r="QA62" i="2" s="1"/>
  <c r="QB62" i="2" s="1"/>
  <c r="QC62" i="2" s="1"/>
  <c r="QD62" i="2" s="1"/>
  <c r="QE62" i="2" s="1"/>
  <c r="QF62" i="2" s="1"/>
  <c r="QG62" i="2" s="1"/>
  <c r="QH62" i="2" s="1"/>
  <c r="QI62" i="2" s="1"/>
  <c r="QJ62" i="2" s="1"/>
  <c r="QK62" i="2" s="1"/>
  <c r="QL62" i="2" s="1"/>
  <c r="QM62" i="2" s="1"/>
  <c r="QN62" i="2" s="1"/>
  <c r="QO62" i="2" s="1"/>
  <c r="QP62" i="2" s="1"/>
  <c r="QR62" i="2"/>
  <c r="QS62" i="2" s="1"/>
  <c r="QT62" i="2" s="1"/>
  <c r="QU62" i="2" s="1"/>
  <c r="QV62" i="2" s="1"/>
  <c r="QW62" i="2" s="1"/>
  <c r="QX62" i="2" s="1"/>
  <c r="QY62" i="2" s="1"/>
  <c r="QZ62" i="2" s="1"/>
  <c r="RA62" i="2" s="1"/>
  <c r="RB62" i="2" s="1"/>
  <c r="RC62" i="2" s="1"/>
  <c r="RD62" i="2" s="1"/>
  <c r="RE62" i="2" s="1"/>
  <c r="RF62" i="2" s="1"/>
  <c r="RG62" i="2" s="1"/>
  <c r="RH62" i="2" s="1"/>
  <c r="RI62" i="2" s="1"/>
  <c r="RJ62" i="2" s="1"/>
  <c r="H50" i="2"/>
  <c r="G67" i="2"/>
  <c r="AI62" i="2"/>
  <c r="AJ62" i="2" s="1"/>
  <c r="AK62" i="2" s="1"/>
  <c r="AL62" i="2" s="1"/>
  <c r="AM62" i="2" s="1"/>
  <c r="AN62" i="2" s="1"/>
  <c r="AO62" i="2" s="1"/>
  <c r="AP62" i="2" s="1"/>
  <c r="AQ62" i="2" s="1"/>
  <c r="AR62" i="2" s="1"/>
  <c r="AS62" i="2" s="1"/>
  <c r="AT62" i="2" s="1"/>
  <c r="AU62" i="2" s="1"/>
  <c r="AV62" i="2" s="1"/>
  <c r="AW62" i="2" s="1"/>
  <c r="AX62" i="2" s="1"/>
  <c r="AY62" i="2" s="1"/>
  <c r="AZ62" i="2" s="1"/>
  <c r="BA62" i="2" s="1"/>
  <c r="BB62" i="2" s="1"/>
  <c r="BC62" i="2" s="1"/>
  <c r="BD62" i="2" s="1"/>
  <c r="BE62" i="2" s="1"/>
  <c r="BF62" i="2" s="1"/>
  <c r="BG62" i="2" s="1"/>
  <c r="BH62" i="2" s="1"/>
  <c r="BI62" i="2" s="1"/>
  <c r="BJ62" i="2" s="1"/>
  <c r="L78" i="2"/>
  <c r="OY53" i="2"/>
  <c r="JR66" i="2"/>
  <c r="IN65" i="2"/>
  <c r="JR65" i="2"/>
  <c r="IN66" i="2"/>
  <c r="EY46" i="2"/>
  <c r="EY66" i="2" s="1"/>
  <c r="EY65" i="2"/>
  <c r="M52" i="2"/>
  <c r="AG46" i="2"/>
  <c r="AG66" i="2" s="1"/>
  <c r="AG65" i="2"/>
  <c r="GD46" i="2"/>
  <c r="GD66" i="2" s="1"/>
  <c r="GD65" i="2"/>
  <c r="BK46" i="2"/>
  <c r="BK66" i="2" s="1"/>
  <c r="BK65" i="2"/>
  <c r="JS46" i="2"/>
  <c r="BK48" i="2"/>
  <c r="BM45" i="2"/>
  <c r="BM41" i="2"/>
  <c r="BM47" i="2" s="1"/>
  <c r="BM43" i="2"/>
  <c r="BM49" i="2" s="1"/>
  <c r="B48" i="2"/>
  <c r="D44" i="2"/>
  <c r="BN44" i="2"/>
  <c r="C45" i="2"/>
  <c r="C41" i="2"/>
  <c r="C47" i="2" s="1"/>
  <c r="C43" i="2"/>
  <c r="C49" i="2" s="1"/>
  <c r="BL43" i="2"/>
  <c r="BL49" i="2" s="1"/>
  <c r="BL45" i="2"/>
  <c r="BL41" i="2"/>
  <c r="BL47" i="2" s="1"/>
  <c r="FB44" i="2"/>
  <c r="FA45" i="2"/>
  <c r="FA41" i="2"/>
  <c r="FA47" i="2" s="1"/>
  <c r="FA43" i="2"/>
  <c r="FA49" i="2" s="1"/>
  <c r="AI44" i="2"/>
  <c r="JT44" i="2"/>
  <c r="HG45" i="2"/>
  <c r="HG43" i="2"/>
  <c r="HG49" i="2" s="1"/>
  <c r="HG41" i="2"/>
  <c r="HG47" i="2" s="1"/>
  <c r="AH45" i="2"/>
  <c r="AH43" i="2"/>
  <c r="AH49" i="2" s="1"/>
  <c r="AH41" i="2"/>
  <c r="AH47" i="2" s="1"/>
  <c r="EY48" i="2"/>
  <c r="GF44" i="2"/>
  <c r="IP44" i="2"/>
  <c r="HH44" i="2"/>
  <c r="GE45" i="2"/>
  <c r="GE43" i="2"/>
  <c r="GE49" i="2" s="1"/>
  <c r="GE41" i="2"/>
  <c r="GE47" i="2" s="1"/>
  <c r="JS45" i="2"/>
  <c r="JS43" i="2"/>
  <c r="JS49" i="2" s="1"/>
  <c r="JS41" i="2"/>
  <c r="JS47" i="2" s="1"/>
  <c r="IO45" i="2"/>
  <c r="IO43" i="2"/>
  <c r="IO49" i="2" s="1"/>
  <c r="IO41" i="2"/>
  <c r="IO47" i="2" s="1"/>
  <c r="EZ41" i="2"/>
  <c r="EZ47" i="2" s="1"/>
  <c r="EZ45" i="2"/>
  <c r="EZ43" i="2"/>
  <c r="EZ49" i="2" s="1"/>
  <c r="AG48" i="2"/>
  <c r="GD48" i="2"/>
  <c r="C40" i="2"/>
  <c r="IQ38" i="2"/>
  <c r="IQ39" i="2" s="1"/>
  <c r="GE40" i="2"/>
  <c r="AH40" i="2"/>
  <c r="JT40" i="2"/>
  <c r="JU38" i="2"/>
  <c r="JU39" i="2" s="1"/>
  <c r="JT42" i="2"/>
  <c r="JT48" i="2" s="1"/>
  <c r="AH42" i="2"/>
  <c r="C42" i="2"/>
  <c r="GE42" i="2"/>
  <c r="E38" i="2"/>
  <c r="BO38" i="2"/>
  <c r="GG38" i="2"/>
  <c r="HI38" i="2"/>
  <c r="HI39" i="2" s="1"/>
  <c r="FC38" i="2"/>
  <c r="AJ38" i="2"/>
  <c r="BM42" i="2"/>
  <c r="BL42" i="2"/>
  <c r="FA42" i="2"/>
  <c r="EZ42" i="2"/>
  <c r="BM40" i="2"/>
  <c r="BL40" i="2"/>
  <c r="FA40" i="2"/>
  <c r="EZ40" i="2"/>
  <c r="D34" i="2"/>
  <c r="B23" i="2"/>
  <c r="B11" i="2"/>
  <c r="OZ53" i="2" l="1"/>
  <c r="PA53" i="2" s="1"/>
  <c r="PB53" i="2" s="1"/>
  <c r="PC53" i="2" s="1"/>
  <c r="PD53" i="2" s="1"/>
  <c r="PE53" i="2" s="1"/>
  <c r="PF53" i="2" s="1"/>
  <c r="PG53" i="2" s="1"/>
  <c r="PH53" i="2" s="1"/>
  <c r="PI53" i="2" s="1"/>
  <c r="PJ53" i="2" s="1"/>
  <c r="PK53" i="2" s="1"/>
  <c r="PL53" i="2" s="1"/>
  <c r="PM53" i="2" s="1"/>
  <c r="PN53" i="2" s="1"/>
  <c r="PO53" i="2" s="1"/>
  <c r="PP53" i="2" s="1"/>
  <c r="PQ53" i="2" s="1"/>
  <c r="PR53" i="2" s="1"/>
  <c r="PS53" i="2" s="1"/>
  <c r="PT53" i="2" s="1"/>
  <c r="PU53" i="2" s="1"/>
  <c r="PV53" i="2" s="1"/>
  <c r="PW53" i="2" s="1"/>
  <c r="PX53" i="2" s="1"/>
  <c r="PY53" i="2" s="1"/>
  <c r="PZ53" i="2" s="1"/>
  <c r="QA53" i="2" s="1"/>
  <c r="QB53" i="2" s="1"/>
  <c r="QC53" i="2" s="1"/>
  <c r="I50" i="2"/>
  <c r="H67" i="2"/>
  <c r="QD53" i="2"/>
  <c r="JS66" i="2"/>
  <c r="IO66" i="2"/>
  <c r="JS65" i="2"/>
  <c r="IO65" i="2"/>
  <c r="N52" i="2"/>
  <c r="AH46" i="2"/>
  <c r="AH66" i="2" s="1"/>
  <c r="AH65" i="2"/>
  <c r="C46" i="2"/>
  <c r="C66" i="2" s="1"/>
  <c r="C65" i="2"/>
  <c r="BM46" i="2"/>
  <c r="BM66" i="2" s="1"/>
  <c r="BM65" i="2"/>
  <c r="HG65" i="2"/>
  <c r="BL46" i="2"/>
  <c r="BL66" i="2" s="1"/>
  <c r="BL65" i="2"/>
  <c r="GE46" i="2"/>
  <c r="GE66" i="2" s="1"/>
  <c r="GE65" i="2"/>
  <c r="EZ46" i="2"/>
  <c r="EZ66" i="2" s="1"/>
  <c r="EZ65" i="2"/>
  <c r="FA46" i="2"/>
  <c r="FA66" i="2" s="1"/>
  <c r="FA65" i="2"/>
  <c r="JT46" i="2"/>
  <c r="E44" i="2"/>
  <c r="D45" i="2"/>
  <c r="D41" i="2"/>
  <c r="D47" i="2" s="1"/>
  <c r="D43" i="2"/>
  <c r="D49" i="2" s="1"/>
  <c r="BO44" i="2"/>
  <c r="BN45" i="2"/>
  <c r="BN41" i="2"/>
  <c r="BN47" i="2" s="1"/>
  <c r="BN43" i="2"/>
  <c r="BN49" i="2" s="1"/>
  <c r="BM48" i="2"/>
  <c r="GG44" i="2"/>
  <c r="GE48" i="2"/>
  <c r="JT45" i="2"/>
  <c r="JT41" i="2"/>
  <c r="JT47" i="2" s="1"/>
  <c r="JT43" i="2"/>
  <c r="JT49" i="2" s="1"/>
  <c r="FA48" i="2"/>
  <c r="FC44" i="2"/>
  <c r="AH48" i="2"/>
  <c r="FB45" i="2"/>
  <c r="FB43" i="2"/>
  <c r="FB49" i="2" s="1"/>
  <c r="FB41" i="2"/>
  <c r="FB47" i="2" s="1"/>
  <c r="BL48" i="2"/>
  <c r="HI44" i="2"/>
  <c r="JU44" i="2"/>
  <c r="IP45" i="2"/>
  <c r="IP43" i="2"/>
  <c r="IP49" i="2" s="1"/>
  <c r="IP41" i="2"/>
  <c r="IP47" i="2" s="1"/>
  <c r="IQ44" i="2"/>
  <c r="EZ48" i="2"/>
  <c r="AJ44" i="2"/>
  <c r="C48" i="2"/>
  <c r="HH45" i="2"/>
  <c r="HH41" i="2"/>
  <c r="HH47" i="2" s="1"/>
  <c r="HH43" i="2"/>
  <c r="HH49" i="2" s="1"/>
  <c r="GF45" i="2"/>
  <c r="GF41" i="2"/>
  <c r="GF47" i="2" s="1"/>
  <c r="GF43" i="2"/>
  <c r="GF49" i="2" s="1"/>
  <c r="AI43" i="2"/>
  <c r="AI49" i="2" s="1"/>
  <c r="AI41" i="2"/>
  <c r="AI47" i="2" s="1"/>
  <c r="AI45" i="2"/>
  <c r="B64" i="2"/>
  <c r="BN40" i="2"/>
  <c r="FB40" i="2"/>
  <c r="JV38" i="2"/>
  <c r="JV39" i="2" s="1"/>
  <c r="AI40" i="2"/>
  <c r="IR38" i="2"/>
  <c r="IR39" i="2" s="1"/>
  <c r="D40" i="2"/>
  <c r="JU42" i="2"/>
  <c r="JU48" i="2" s="1"/>
  <c r="JU40" i="2"/>
  <c r="GF40" i="2"/>
  <c r="D42" i="2"/>
  <c r="FB42" i="2"/>
  <c r="BN42" i="2"/>
  <c r="GF42" i="2"/>
  <c r="AI42" i="2"/>
  <c r="BP38" i="2"/>
  <c r="AK38" i="2"/>
  <c r="F38" i="2"/>
  <c r="HJ38" i="2"/>
  <c r="HJ39" i="2" s="1"/>
  <c r="FD38" i="2"/>
  <c r="GH38" i="2"/>
  <c r="D2" i="2"/>
  <c r="D1" i="2"/>
  <c r="J50" i="2" l="1"/>
  <c r="I67" i="2"/>
  <c r="JT66" i="2"/>
  <c r="QE53" i="2"/>
  <c r="IP65" i="2"/>
  <c r="JT65" i="2"/>
  <c r="IP66" i="2"/>
  <c r="O52" i="2"/>
  <c r="JU46" i="2"/>
  <c r="FB46" i="2"/>
  <c r="FB66" i="2" s="1"/>
  <c r="FB65" i="2"/>
  <c r="GF46" i="2"/>
  <c r="GF66" i="2" s="1"/>
  <c r="GF65" i="2"/>
  <c r="D46" i="2"/>
  <c r="D66" i="2" s="1"/>
  <c r="D65" i="2"/>
  <c r="BN46" i="2"/>
  <c r="BN66" i="2" s="1"/>
  <c r="BN65" i="2"/>
  <c r="HH65" i="2"/>
  <c r="AI46" i="2"/>
  <c r="AI66" i="2" s="1"/>
  <c r="AI65" i="2"/>
  <c r="BO41" i="2"/>
  <c r="BO47" i="2" s="1"/>
  <c r="BO43" i="2"/>
  <c r="BO49" i="2" s="1"/>
  <c r="BO45" i="2"/>
  <c r="F44" i="2"/>
  <c r="BP44" i="2"/>
  <c r="E41" i="2"/>
  <c r="E47" i="2" s="1"/>
  <c r="E45" i="2"/>
  <c r="E43" i="2"/>
  <c r="E49" i="2" s="1"/>
  <c r="FD44" i="2"/>
  <c r="BN48" i="2"/>
  <c r="JU45" i="2"/>
  <c r="JU43" i="2"/>
  <c r="JU49" i="2" s="1"/>
  <c r="JU41" i="2"/>
  <c r="JU47" i="2" s="1"/>
  <c r="HI45" i="2"/>
  <c r="HI43" i="2"/>
  <c r="HI49" i="2" s="1"/>
  <c r="HI41" i="2"/>
  <c r="HI47" i="2" s="1"/>
  <c r="AI48" i="2"/>
  <c r="D48" i="2"/>
  <c r="GG45" i="2"/>
  <c r="GG41" i="2"/>
  <c r="GG47" i="2" s="1"/>
  <c r="GG43" i="2"/>
  <c r="GG49" i="2" s="1"/>
  <c r="GH44" i="2"/>
  <c r="AK44" i="2"/>
  <c r="GF48" i="2"/>
  <c r="JV44" i="2"/>
  <c r="AJ45" i="2"/>
  <c r="AJ41" i="2"/>
  <c r="AJ47" i="2" s="1"/>
  <c r="AJ43" i="2"/>
  <c r="AJ49" i="2" s="1"/>
  <c r="IQ45" i="2"/>
  <c r="IQ43" i="2"/>
  <c r="IQ49" i="2" s="1"/>
  <c r="IQ41" i="2"/>
  <c r="IQ47" i="2" s="1"/>
  <c r="HJ44" i="2"/>
  <c r="FB48" i="2"/>
  <c r="IR44" i="2"/>
  <c r="FC45" i="2"/>
  <c r="FC43" i="2"/>
  <c r="FC49" i="2" s="1"/>
  <c r="FC41" i="2"/>
  <c r="FC47" i="2" s="1"/>
  <c r="JV40" i="2"/>
  <c r="JV42" i="2"/>
  <c r="JV48" i="2" s="1"/>
  <c r="E40" i="2"/>
  <c r="IS38" i="2"/>
  <c r="IS39" i="2" s="1"/>
  <c r="FC40" i="2"/>
  <c r="GG40" i="2"/>
  <c r="AJ40" i="2"/>
  <c r="JW38" i="2"/>
  <c r="JW39" i="2" s="1"/>
  <c r="BO40" i="2"/>
  <c r="AJ42" i="2"/>
  <c r="FC42" i="2"/>
  <c r="GG42" i="2"/>
  <c r="BO42" i="2"/>
  <c r="E42" i="2"/>
  <c r="G38" i="2"/>
  <c r="AL38" i="2"/>
  <c r="BQ38" i="2"/>
  <c r="HK38" i="2"/>
  <c r="HK39" i="2" s="1"/>
  <c r="GI38" i="2"/>
  <c r="FE38" i="2"/>
  <c r="QF53" i="2" l="1"/>
  <c r="QG53" i="2" s="1"/>
  <c r="QH53" i="2" s="1"/>
  <c r="K50" i="2"/>
  <c r="J67" i="2"/>
  <c r="IQ66" i="2"/>
  <c r="JU66" i="2"/>
  <c r="IQ65" i="2"/>
  <c r="JU65" i="2"/>
  <c r="P52" i="2"/>
  <c r="GG46" i="2"/>
  <c r="GG66" i="2" s="1"/>
  <c r="GG65" i="2"/>
  <c r="BO46" i="2"/>
  <c r="BO66" i="2" s="1"/>
  <c r="BO65" i="2"/>
  <c r="E46" i="2"/>
  <c r="E66" i="2" s="1"/>
  <c r="E65" i="2"/>
  <c r="AJ46" i="2"/>
  <c r="AJ66" i="2" s="1"/>
  <c r="AJ65" i="2"/>
  <c r="FC46" i="2"/>
  <c r="FC66" i="2" s="1"/>
  <c r="FC65" i="2"/>
  <c r="JV46" i="2"/>
  <c r="HI65" i="2"/>
  <c r="BQ44" i="2"/>
  <c r="G44" i="2"/>
  <c r="BP45" i="2"/>
  <c r="BP43" i="2"/>
  <c r="BP49" i="2" s="1"/>
  <c r="BP41" i="2"/>
  <c r="BP47" i="2" s="1"/>
  <c r="F45" i="2"/>
  <c r="F43" i="2"/>
  <c r="F49" i="2" s="1"/>
  <c r="F41" i="2"/>
  <c r="F47" i="2" s="1"/>
  <c r="FE44" i="2"/>
  <c r="AL44" i="2"/>
  <c r="BO48" i="2"/>
  <c r="FD45" i="2"/>
  <c r="FD41" i="2"/>
  <c r="FD47" i="2" s="1"/>
  <c r="FD43" i="2"/>
  <c r="FD49" i="2" s="1"/>
  <c r="GI44" i="2"/>
  <c r="HK44" i="2"/>
  <c r="FC48" i="2"/>
  <c r="IS44" i="2"/>
  <c r="E48" i="2"/>
  <c r="AJ48" i="2"/>
  <c r="JW44" i="2"/>
  <c r="IR45" i="2"/>
  <c r="IR41" i="2"/>
  <c r="IR47" i="2" s="1"/>
  <c r="IR43" i="2"/>
  <c r="IR49" i="2" s="1"/>
  <c r="GH45" i="2"/>
  <c r="GH43" i="2"/>
  <c r="GH49" i="2" s="1"/>
  <c r="GH41" i="2"/>
  <c r="GH47" i="2" s="1"/>
  <c r="GG48" i="2"/>
  <c r="HJ45" i="2"/>
  <c r="HJ43" i="2"/>
  <c r="HJ49" i="2" s="1"/>
  <c r="HJ41" i="2"/>
  <c r="HJ47" i="2" s="1"/>
  <c r="JV45" i="2"/>
  <c r="JV43" i="2"/>
  <c r="JV49" i="2" s="1"/>
  <c r="JV41" i="2"/>
  <c r="JV47" i="2" s="1"/>
  <c r="AK45" i="2"/>
  <c r="AK41" i="2"/>
  <c r="AK47" i="2" s="1"/>
  <c r="AK43" i="2"/>
  <c r="AK49" i="2" s="1"/>
  <c r="JX38" i="2"/>
  <c r="JX39" i="2" s="1"/>
  <c r="F40" i="2"/>
  <c r="JW40" i="2"/>
  <c r="BP40" i="2"/>
  <c r="AK40" i="2"/>
  <c r="GH40" i="2"/>
  <c r="FD40" i="2"/>
  <c r="IT38" i="2"/>
  <c r="IT39" i="2" s="1"/>
  <c r="JW42" i="2"/>
  <c r="JW48" i="2" s="1"/>
  <c r="F42" i="2"/>
  <c r="GH42" i="2"/>
  <c r="AK42" i="2"/>
  <c r="BP42" i="2"/>
  <c r="FD42" i="2"/>
  <c r="H38" i="2"/>
  <c r="AM38" i="2"/>
  <c r="BR38" i="2"/>
  <c r="FF38" i="2"/>
  <c r="GJ38" i="2"/>
  <c r="HL38" i="2"/>
  <c r="HL39" i="2" s="1"/>
  <c r="L50" i="2" l="1"/>
  <c r="K67" i="2"/>
  <c r="QI53" i="2"/>
  <c r="QJ53" i="2" s="1"/>
  <c r="QK53" i="2" s="1"/>
  <c r="QL53" i="2" s="1"/>
  <c r="QM53" i="2" s="1"/>
  <c r="QN53" i="2" s="1"/>
  <c r="QO53" i="2" s="1"/>
  <c r="QP53" i="2" s="1"/>
  <c r="QQ53" i="2" s="1"/>
  <c r="QR53" i="2" s="1"/>
  <c r="QS53" i="2" s="1"/>
  <c r="QT53" i="2" s="1"/>
  <c r="QU53" i="2" s="1"/>
  <c r="QV53" i="2" s="1"/>
  <c r="QW53" i="2" s="1"/>
  <c r="QX53" i="2" s="1"/>
  <c r="QY53" i="2" s="1"/>
  <c r="QZ53" i="2" s="1"/>
  <c r="RA53" i="2" s="1"/>
  <c r="RB53" i="2" s="1"/>
  <c r="RC53" i="2" s="1"/>
  <c r="RD53" i="2" s="1"/>
  <c r="RE53" i="2" s="1"/>
  <c r="RF53" i="2" s="1"/>
  <c r="IR65" i="2"/>
  <c r="JV65" i="2"/>
  <c r="JV66" i="2"/>
  <c r="IR66" i="2"/>
  <c r="Q52" i="2"/>
  <c r="BP46" i="2"/>
  <c r="BP66" i="2" s="1"/>
  <c r="BP65" i="2"/>
  <c r="FD46" i="2"/>
  <c r="FD66" i="2" s="1"/>
  <c r="FD65" i="2"/>
  <c r="HJ65" i="2"/>
  <c r="GH46" i="2"/>
  <c r="GH66" i="2" s="1"/>
  <c r="GH65" i="2"/>
  <c r="JW46" i="2"/>
  <c r="AK46" i="2"/>
  <c r="AK66" i="2" s="1"/>
  <c r="AK65" i="2"/>
  <c r="F46" i="2"/>
  <c r="F66" i="2" s="1"/>
  <c r="F65" i="2"/>
  <c r="G45" i="2"/>
  <c r="G43" i="2"/>
  <c r="G49" i="2" s="1"/>
  <c r="G41" i="2"/>
  <c r="G47" i="2" s="1"/>
  <c r="H44" i="2"/>
  <c r="BQ43" i="2"/>
  <c r="BQ49" i="2" s="1"/>
  <c r="BQ45" i="2"/>
  <c r="BQ41" i="2"/>
  <c r="BQ47" i="2" s="1"/>
  <c r="BR44" i="2"/>
  <c r="HL44" i="2"/>
  <c r="IT44" i="2"/>
  <c r="FE45" i="2"/>
  <c r="FE41" i="2"/>
  <c r="FE47" i="2" s="1"/>
  <c r="FE43" i="2"/>
  <c r="FE49" i="2" s="1"/>
  <c r="GJ44" i="2"/>
  <c r="AK48" i="2"/>
  <c r="FF44" i="2"/>
  <c r="FD48" i="2"/>
  <c r="GH48" i="2"/>
  <c r="HK45" i="2"/>
  <c r="HK43" i="2"/>
  <c r="HK49" i="2" s="1"/>
  <c r="HK41" i="2"/>
  <c r="HK47" i="2" s="1"/>
  <c r="AL45" i="2"/>
  <c r="AL41" i="2"/>
  <c r="AL47" i="2" s="1"/>
  <c r="AL43" i="2"/>
  <c r="AL49" i="2" s="1"/>
  <c r="F48" i="2"/>
  <c r="JX44" i="2"/>
  <c r="IS45" i="2"/>
  <c r="IS41" i="2"/>
  <c r="IS47" i="2" s="1"/>
  <c r="IS43" i="2"/>
  <c r="IS49" i="2" s="1"/>
  <c r="GI43" i="2"/>
  <c r="GI49" i="2" s="1"/>
  <c r="GI45" i="2"/>
  <c r="GI41" i="2"/>
  <c r="GI47" i="2" s="1"/>
  <c r="AM44" i="2"/>
  <c r="BP48" i="2"/>
  <c r="JW43" i="2"/>
  <c r="JW49" i="2" s="1"/>
  <c r="JW45" i="2"/>
  <c r="JW41" i="2"/>
  <c r="JW47" i="2" s="1"/>
  <c r="JX42" i="2"/>
  <c r="JX48" i="2" s="1"/>
  <c r="FE40" i="2"/>
  <c r="BQ40" i="2"/>
  <c r="JX40" i="2"/>
  <c r="JY38" i="2"/>
  <c r="JY39" i="2" s="1"/>
  <c r="IU38" i="2"/>
  <c r="IU39" i="2" s="1"/>
  <c r="GI40" i="2"/>
  <c r="AL40" i="2"/>
  <c r="G40" i="2"/>
  <c r="BQ42" i="2"/>
  <c r="AL42" i="2"/>
  <c r="GI42" i="2"/>
  <c r="FE42" i="2"/>
  <c r="G42" i="2"/>
  <c r="BS38" i="2"/>
  <c r="AN38" i="2"/>
  <c r="I38" i="2"/>
  <c r="GK38" i="2"/>
  <c r="FG38" i="2"/>
  <c r="HM38" i="2"/>
  <c r="HM39" i="2" s="1"/>
  <c r="M50" i="2" l="1"/>
  <c r="L67" i="2"/>
  <c r="IS66" i="2"/>
  <c r="JW66" i="2"/>
  <c r="RG53" i="2"/>
  <c r="IS65" i="2"/>
  <c r="JW65" i="2"/>
  <c r="R52" i="2"/>
  <c r="GI46" i="2"/>
  <c r="GI66" i="2" s="1"/>
  <c r="GI65" i="2"/>
  <c r="BQ46" i="2"/>
  <c r="BQ66" i="2" s="1"/>
  <c r="BQ65" i="2"/>
  <c r="HK65" i="2"/>
  <c r="JX46" i="2"/>
  <c r="G46" i="2"/>
  <c r="G66" i="2" s="1"/>
  <c r="G65" i="2"/>
  <c r="FE46" i="2"/>
  <c r="FE66" i="2" s="1"/>
  <c r="FE65" i="2"/>
  <c r="AL46" i="2"/>
  <c r="AL66" i="2" s="1"/>
  <c r="AL65" i="2"/>
  <c r="BS44" i="2"/>
  <c r="I44" i="2"/>
  <c r="BR45" i="2"/>
  <c r="BR41" i="2"/>
  <c r="BR47" i="2" s="1"/>
  <c r="BR43" i="2"/>
  <c r="BR49" i="2" s="1"/>
  <c r="H45" i="2"/>
  <c r="H41" i="2"/>
  <c r="H47" i="2" s="1"/>
  <c r="H43" i="2"/>
  <c r="H49" i="2" s="1"/>
  <c r="HM44" i="2"/>
  <c r="AN44" i="2"/>
  <c r="FE48" i="2"/>
  <c r="IU44" i="2"/>
  <c r="HL41" i="2"/>
  <c r="HL47" i="2" s="1"/>
  <c r="HL45" i="2"/>
  <c r="HL43" i="2"/>
  <c r="HL49" i="2" s="1"/>
  <c r="GK44" i="2"/>
  <c r="G48" i="2"/>
  <c r="AL48" i="2"/>
  <c r="IT45" i="2"/>
  <c r="IT43" i="2"/>
  <c r="IT49" i="2" s="1"/>
  <c r="IT41" i="2"/>
  <c r="IT47" i="2" s="1"/>
  <c r="BQ48" i="2"/>
  <c r="FG44" i="2"/>
  <c r="GI48" i="2"/>
  <c r="JY44" i="2"/>
  <c r="AM45" i="2"/>
  <c r="AM43" i="2"/>
  <c r="AM49" i="2" s="1"/>
  <c r="AM41" i="2"/>
  <c r="AM47" i="2" s="1"/>
  <c r="JX45" i="2"/>
  <c r="JX41" i="2"/>
  <c r="JX47" i="2" s="1"/>
  <c r="JX43" i="2"/>
  <c r="JX49" i="2" s="1"/>
  <c r="FF45" i="2"/>
  <c r="FF41" i="2"/>
  <c r="FF47" i="2" s="1"/>
  <c r="FF43" i="2"/>
  <c r="FF49" i="2" s="1"/>
  <c r="GJ45" i="2"/>
  <c r="GJ41" i="2"/>
  <c r="GJ47" i="2" s="1"/>
  <c r="GJ43" i="2"/>
  <c r="GJ49" i="2" s="1"/>
  <c r="GJ40" i="2"/>
  <c r="JY40" i="2"/>
  <c r="JY42" i="2"/>
  <c r="JY48" i="2" s="1"/>
  <c r="H40" i="2"/>
  <c r="AM40" i="2"/>
  <c r="IV38" i="2"/>
  <c r="IV39" i="2" s="1"/>
  <c r="JZ38" i="2"/>
  <c r="JZ39" i="2" s="1"/>
  <c r="BR40" i="2"/>
  <c r="FF40" i="2"/>
  <c r="AM42" i="2"/>
  <c r="H42" i="2"/>
  <c r="FF42" i="2"/>
  <c r="GJ42" i="2"/>
  <c r="BR42" i="2"/>
  <c r="J38" i="2"/>
  <c r="AO38" i="2"/>
  <c r="BT38" i="2"/>
  <c r="HN38" i="2"/>
  <c r="HN39" i="2" s="1"/>
  <c r="FH38" i="2"/>
  <c r="GL38" i="2"/>
  <c r="N50" i="2" l="1"/>
  <c r="M67" i="2"/>
  <c r="RH53" i="2"/>
  <c r="IT66" i="2"/>
  <c r="IT65" i="2"/>
  <c r="JX66" i="2"/>
  <c r="JX65" i="2"/>
  <c r="S52" i="2"/>
  <c r="HL65" i="2"/>
  <c r="FF46" i="2"/>
  <c r="FF66" i="2" s="1"/>
  <c r="FF65" i="2"/>
  <c r="BR46" i="2"/>
  <c r="BR66" i="2" s="1"/>
  <c r="BR65" i="2"/>
  <c r="GJ46" i="2"/>
  <c r="GJ66" i="2" s="1"/>
  <c r="GJ65" i="2"/>
  <c r="AM46" i="2"/>
  <c r="AM66" i="2" s="1"/>
  <c r="AM65" i="2"/>
  <c r="JY46" i="2"/>
  <c r="H46" i="2"/>
  <c r="H66" i="2" s="1"/>
  <c r="H65" i="2"/>
  <c r="BS43" i="2"/>
  <c r="BS49" i="2" s="1"/>
  <c r="BS45" i="2"/>
  <c r="BS41" i="2"/>
  <c r="BS47" i="2" s="1"/>
  <c r="I43" i="2"/>
  <c r="I49" i="2" s="1"/>
  <c r="I45" i="2"/>
  <c r="I41" i="2"/>
  <c r="I47" i="2" s="1"/>
  <c r="J44" i="2"/>
  <c r="BT44" i="2"/>
  <c r="GL44" i="2"/>
  <c r="AO44" i="2"/>
  <c r="FF48" i="2"/>
  <c r="JZ44" i="2"/>
  <c r="HM45" i="2"/>
  <c r="HM41" i="2"/>
  <c r="HM47" i="2" s="1"/>
  <c r="HM43" i="2"/>
  <c r="HM49" i="2" s="1"/>
  <c r="FH44" i="2"/>
  <c r="IV44" i="2"/>
  <c r="HN44" i="2"/>
  <c r="BR48" i="2"/>
  <c r="H48" i="2"/>
  <c r="IU43" i="2"/>
  <c r="IU49" i="2" s="1"/>
  <c r="IU41" i="2"/>
  <c r="IU47" i="2" s="1"/>
  <c r="IU45" i="2"/>
  <c r="AN45" i="2"/>
  <c r="AN41" i="2"/>
  <c r="AN47" i="2" s="1"/>
  <c r="AN43" i="2"/>
  <c r="AN49" i="2" s="1"/>
  <c r="GJ48" i="2"/>
  <c r="AM48" i="2"/>
  <c r="JY45" i="2"/>
  <c r="JY41" i="2"/>
  <c r="JY47" i="2" s="1"/>
  <c r="JY43" i="2"/>
  <c r="JY49" i="2" s="1"/>
  <c r="FG43" i="2"/>
  <c r="FG49" i="2" s="1"/>
  <c r="FG45" i="2"/>
  <c r="FG41" i="2"/>
  <c r="FG47" i="2" s="1"/>
  <c r="GK45" i="2"/>
  <c r="GK41" i="2"/>
  <c r="GK47" i="2" s="1"/>
  <c r="GK43" i="2"/>
  <c r="GK49" i="2" s="1"/>
  <c r="BS40" i="2"/>
  <c r="KA38" i="2"/>
  <c r="KA39" i="2" s="1"/>
  <c r="AN40" i="2"/>
  <c r="GK40" i="2"/>
  <c r="FG40" i="2"/>
  <c r="IW38" i="2"/>
  <c r="IW39" i="2" s="1"/>
  <c r="I40" i="2"/>
  <c r="JZ42" i="2"/>
  <c r="JZ48" i="2" s="1"/>
  <c r="JZ40" i="2"/>
  <c r="GK42" i="2"/>
  <c r="AN42" i="2"/>
  <c r="BS42" i="2"/>
  <c r="FG42" i="2"/>
  <c r="I42" i="2"/>
  <c r="BU38" i="2"/>
  <c r="AP38" i="2"/>
  <c r="K38" i="2"/>
  <c r="GM38" i="2"/>
  <c r="HO38" i="2"/>
  <c r="HO39" i="2" s="1"/>
  <c r="FI38" i="2"/>
  <c r="O50" i="2" l="1"/>
  <c r="N67" i="2"/>
  <c r="RI53" i="2"/>
  <c r="JY66" i="2"/>
  <c r="IU65" i="2"/>
  <c r="JY65" i="2"/>
  <c r="IU66" i="2"/>
  <c r="T52" i="2"/>
  <c r="I46" i="2"/>
  <c r="I66" i="2" s="1"/>
  <c r="I65" i="2"/>
  <c r="BS46" i="2"/>
  <c r="BS66" i="2" s="1"/>
  <c r="BS65" i="2"/>
  <c r="HM65" i="2"/>
  <c r="GK46" i="2"/>
  <c r="GK66" i="2" s="1"/>
  <c r="GK65" i="2"/>
  <c r="JZ46" i="2"/>
  <c r="FG46" i="2"/>
  <c r="FG66" i="2" s="1"/>
  <c r="FG65" i="2"/>
  <c r="AN46" i="2"/>
  <c r="AN66" i="2" s="1"/>
  <c r="AN65" i="2"/>
  <c r="J43" i="2"/>
  <c r="J49" i="2" s="1"/>
  <c r="J45" i="2"/>
  <c r="J41" i="2"/>
  <c r="J47" i="2" s="1"/>
  <c r="BU44" i="2"/>
  <c r="BT43" i="2"/>
  <c r="BT49" i="2" s="1"/>
  <c r="BT45" i="2"/>
  <c r="BT41" i="2"/>
  <c r="BT47" i="2" s="1"/>
  <c r="K44" i="2"/>
  <c r="AP44" i="2"/>
  <c r="BS48" i="2"/>
  <c r="GL45" i="2"/>
  <c r="GL41" i="2"/>
  <c r="GL47" i="2" s="1"/>
  <c r="GL43" i="2"/>
  <c r="GL49" i="2" s="1"/>
  <c r="HO44" i="2"/>
  <c r="AN48" i="2"/>
  <c r="GM44" i="2"/>
  <c r="I48" i="2"/>
  <c r="KA44" i="2"/>
  <c r="JZ45" i="2"/>
  <c r="JZ43" i="2"/>
  <c r="JZ49" i="2" s="1"/>
  <c r="JZ41" i="2"/>
  <c r="JZ47" i="2" s="1"/>
  <c r="AO45" i="2"/>
  <c r="AO43" i="2"/>
  <c r="AO49" i="2" s="1"/>
  <c r="AO41" i="2"/>
  <c r="AO47" i="2" s="1"/>
  <c r="FG48" i="2"/>
  <c r="GK48" i="2"/>
  <c r="IW44" i="2"/>
  <c r="IV45" i="2"/>
  <c r="IV41" i="2"/>
  <c r="IV47" i="2" s="1"/>
  <c r="IV43" i="2"/>
  <c r="IV49" i="2" s="1"/>
  <c r="FI44" i="2"/>
  <c r="HN45" i="2"/>
  <c r="HN43" i="2"/>
  <c r="HN49" i="2" s="1"/>
  <c r="HN41" i="2"/>
  <c r="HN47" i="2" s="1"/>
  <c r="FH45" i="2"/>
  <c r="FH41" i="2"/>
  <c r="FH47" i="2" s="1"/>
  <c r="FH43" i="2"/>
  <c r="FH49" i="2" s="1"/>
  <c r="KA42" i="2"/>
  <c r="KA48" i="2" s="1"/>
  <c r="IX38" i="2"/>
  <c r="IX39" i="2" s="1"/>
  <c r="FH40" i="2"/>
  <c r="GL40" i="2"/>
  <c r="AO40" i="2"/>
  <c r="BT40" i="2"/>
  <c r="KA40" i="2"/>
  <c r="J40" i="2"/>
  <c r="KB38" i="2"/>
  <c r="KB39" i="2" s="1"/>
  <c r="J42" i="2"/>
  <c r="BT42" i="2"/>
  <c r="FH42" i="2"/>
  <c r="AO42" i="2"/>
  <c r="GL42" i="2"/>
  <c r="L38" i="2"/>
  <c r="AQ38" i="2"/>
  <c r="BV38" i="2"/>
  <c r="FJ38" i="2"/>
  <c r="HP38" i="2"/>
  <c r="HP39" i="2" s="1"/>
  <c r="GN38" i="2"/>
  <c r="RJ53" i="2" l="1"/>
  <c r="RK53" i="2" s="1"/>
  <c r="RL53" i="2" s="1"/>
  <c r="RM53" i="2" s="1"/>
  <c r="RN53" i="2" s="1"/>
  <c r="RO53" i="2" s="1"/>
  <c r="P50" i="2"/>
  <c r="O67" i="2"/>
  <c r="IV66" i="2"/>
  <c r="JZ65" i="2"/>
  <c r="IV65" i="2"/>
  <c r="JZ66" i="2"/>
  <c r="U52" i="2"/>
  <c r="GL46" i="2"/>
  <c r="GL66" i="2" s="1"/>
  <c r="GL65" i="2"/>
  <c r="HN65" i="2"/>
  <c r="BT46" i="2"/>
  <c r="BT66" i="2" s="1"/>
  <c r="BT65" i="2"/>
  <c r="KA46" i="2"/>
  <c r="FH46" i="2"/>
  <c r="FH66" i="2" s="1"/>
  <c r="FH65" i="2"/>
  <c r="J46" i="2"/>
  <c r="J66" i="2" s="1"/>
  <c r="J65" i="2"/>
  <c r="AO46" i="2"/>
  <c r="AO66" i="2" s="1"/>
  <c r="AO65" i="2"/>
  <c r="K45" i="2"/>
  <c r="K43" i="2"/>
  <c r="K49" i="2" s="1"/>
  <c r="K41" i="2"/>
  <c r="K47" i="2" s="1"/>
  <c r="BV44" i="2"/>
  <c r="BU45" i="2"/>
  <c r="BU43" i="2"/>
  <c r="BU49" i="2" s="1"/>
  <c r="BU41" i="2"/>
  <c r="BU47" i="2" s="1"/>
  <c r="L44" i="2"/>
  <c r="AP45" i="2"/>
  <c r="AP41" i="2"/>
  <c r="AP47" i="2" s="1"/>
  <c r="AP43" i="2"/>
  <c r="AP49" i="2" s="1"/>
  <c r="HP44" i="2"/>
  <c r="FJ44" i="2"/>
  <c r="GL48" i="2"/>
  <c r="BT48" i="2"/>
  <c r="KB44" i="2"/>
  <c r="FI45" i="2"/>
  <c r="FI43" i="2"/>
  <c r="FI49" i="2" s="1"/>
  <c r="FI41" i="2"/>
  <c r="FI47" i="2" s="1"/>
  <c r="AO48" i="2"/>
  <c r="J48" i="2"/>
  <c r="IW45" i="2"/>
  <c r="IW43" i="2"/>
  <c r="IW49" i="2" s="1"/>
  <c r="IW41" i="2"/>
  <c r="IW47" i="2" s="1"/>
  <c r="KA45" i="2"/>
  <c r="KA43" i="2"/>
  <c r="KA49" i="2" s="1"/>
  <c r="KA41" i="2"/>
  <c r="KA47" i="2" s="1"/>
  <c r="GN44" i="2"/>
  <c r="AQ44" i="2"/>
  <c r="FH48" i="2"/>
  <c r="IX44" i="2"/>
  <c r="GM45" i="2"/>
  <c r="GM43" i="2"/>
  <c r="GM49" i="2" s="1"/>
  <c r="GM41" i="2"/>
  <c r="GM47" i="2" s="1"/>
  <c r="HO45" i="2"/>
  <c r="HO43" i="2"/>
  <c r="HO49" i="2" s="1"/>
  <c r="HO41" i="2"/>
  <c r="HO47" i="2" s="1"/>
  <c r="K40" i="2"/>
  <c r="AP40" i="2"/>
  <c r="GM40" i="2"/>
  <c r="IY38" i="2"/>
  <c r="IY39" i="2" s="1"/>
  <c r="KC38" i="2"/>
  <c r="KC39" i="2" s="1"/>
  <c r="KB40" i="2"/>
  <c r="BU40" i="2"/>
  <c r="FI40" i="2"/>
  <c r="KB42" i="2"/>
  <c r="KB48" i="2" s="1"/>
  <c r="AP42" i="2"/>
  <c r="K42" i="2"/>
  <c r="GM42" i="2"/>
  <c r="FI42" i="2"/>
  <c r="BU42" i="2"/>
  <c r="AR38" i="2"/>
  <c r="BW38" i="2"/>
  <c r="M38" i="2"/>
  <c r="GO38" i="2"/>
  <c r="HQ38" i="2"/>
  <c r="HQ39" i="2" s="1"/>
  <c r="FK38" i="2"/>
  <c r="Q50" i="2" l="1"/>
  <c r="P67" i="2"/>
  <c r="RP53" i="2"/>
  <c r="RQ53" i="2" s="1"/>
  <c r="RR53" i="2" s="1"/>
  <c r="RS53" i="2" s="1"/>
  <c r="RT53" i="2" s="1"/>
  <c r="RU53" i="2" s="1"/>
  <c r="RV53" i="2" s="1"/>
  <c r="RW53" i="2" s="1"/>
  <c r="RX53" i="2" s="1"/>
  <c r="RY53" i="2" s="1"/>
  <c r="RZ53" i="2" s="1"/>
  <c r="SA53" i="2" s="1"/>
  <c r="SB53" i="2" s="1"/>
  <c r="SC53" i="2" s="1"/>
  <c r="SD53" i="2" s="1"/>
  <c r="SE53" i="2" s="1"/>
  <c r="SF53" i="2" s="1"/>
  <c r="SG53" i="2" s="1"/>
  <c r="KA65" i="2"/>
  <c r="IW65" i="2"/>
  <c r="IW66" i="2"/>
  <c r="KA66" i="2"/>
  <c r="V52" i="2"/>
  <c r="FI46" i="2"/>
  <c r="FI66" i="2" s="1"/>
  <c r="FI65" i="2"/>
  <c r="HO65" i="2"/>
  <c r="BU46" i="2"/>
  <c r="BU66" i="2" s="1"/>
  <c r="BU65" i="2"/>
  <c r="K46" i="2"/>
  <c r="K66" i="2" s="1"/>
  <c r="K65" i="2"/>
  <c r="KB46" i="2"/>
  <c r="GM46" i="2"/>
  <c r="GM66" i="2" s="1"/>
  <c r="GM65" i="2"/>
  <c r="AP46" i="2"/>
  <c r="AP66" i="2" s="1"/>
  <c r="AP65" i="2"/>
  <c r="L45" i="2"/>
  <c r="L41" i="2"/>
  <c r="L47" i="2" s="1"/>
  <c r="L43" i="2"/>
  <c r="L49" i="2" s="1"/>
  <c r="M44" i="2"/>
  <c r="BV45" i="2"/>
  <c r="BV41" i="2"/>
  <c r="BV47" i="2" s="1"/>
  <c r="BV43" i="2"/>
  <c r="BV49" i="2" s="1"/>
  <c r="BW44" i="2"/>
  <c r="FK44" i="2"/>
  <c r="IX45" i="2"/>
  <c r="IX41" i="2"/>
  <c r="IX47" i="2" s="1"/>
  <c r="IX43" i="2"/>
  <c r="IX49" i="2" s="1"/>
  <c r="HQ44" i="2"/>
  <c r="AR44" i="2"/>
  <c r="GO44" i="2"/>
  <c r="BU48" i="2"/>
  <c r="GN45" i="2"/>
  <c r="GN41" i="2"/>
  <c r="GN47" i="2" s="1"/>
  <c r="GN43" i="2"/>
  <c r="GN49" i="2" s="1"/>
  <c r="FI48" i="2"/>
  <c r="AP48" i="2"/>
  <c r="FJ45" i="2"/>
  <c r="FJ41" i="2"/>
  <c r="FJ47" i="2" s="1"/>
  <c r="FJ43" i="2"/>
  <c r="FJ49" i="2" s="1"/>
  <c r="GM48" i="2"/>
  <c r="KC44" i="2"/>
  <c r="AQ43" i="2"/>
  <c r="AQ49" i="2" s="1"/>
  <c r="AQ41" i="2"/>
  <c r="AQ47" i="2" s="1"/>
  <c r="AQ45" i="2"/>
  <c r="K48" i="2"/>
  <c r="IY44" i="2"/>
  <c r="KB41" i="2"/>
  <c r="KB47" i="2" s="1"/>
  <c r="KB45" i="2"/>
  <c r="KB43" i="2"/>
  <c r="KB49" i="2" s="1"/>
  <c r="HP45" i="2"/>
  <c r="HP41" i="2"/>
  <c r="HP47" i="2" s="1"/>
  <c r="HP43" i="2"/>
  <c r="HP49" i="2" s="1"/>
  <c r="FJ40" i="2"/>
  <c r="BV40" i="2"/>
  <c r="KD38" i="2"/>
  <c r="KD39" i="2" s="1"/>
  <c r="IZ38" i="2"/>
  <c r="IZ39" i="2" s="1"/>
  <c r="AQ40" i="2"/>
  <c r="L40" i="2"/>
  <c r="KC42" i="2"/>
  <c r="KC48" i="2" s="1"/>
  <c r="KC40" i="2"/>
  <c r="GN40" i="2"/>
  <c r="BV42" i="2"/>
  <c r="FJ42" i="2"/>
  <c r="AQ42" i="2"/>
  <c r="GN42" i="2"/>
  <c r="L42" i="2"/>
  <c r="BX38" i="2"/>
  <c r="AS38" i="2"/>
  <c r="N38" i="2"/>
  <c r="HR38" i="2"/>
  <c r="HR39" i="2" s="1"/>
  <c r="FL38" i="2"/>
  <c r="GP38" i="2"/>
  <c r="SH53" i="2" l="1"/>
  <c r="SI53" i="2" s="1"/>
  <c r="SJ53" i="2" s="1"/>
  <c r="SK53" i="2" s="1"/>
  <c r="SL53" i="2" s="1"/>
  <c r="SM53" i="2" s="1"/>
  <c r="SN53" i="2" s="1"/>
  <c r="SO53" i="2" s="1"/>
  <c r="SP53" i="2" s="1"/>
  <c r="SQ53" i="2" s="1"/>
  <c r="SR53" i="2" s="1"/>
  <c r="SS53" i="2" s="1"/>
  <c r="ST53" i="2" s="1"/>
  <c r="SU53" i="2" s="1"/>
  <c r="SV53" i="2" s="1"/>
  <c r="SW53" i="2" s="1"/>
  <c r="SX53" i="2" s="1"/>
  <c r="SY53" i="2" s="1"/>
  <c r="R50" i="2"/>
  <c r="Q67" i="2"/>
  <c r="IX66" i="2"/>
  <c r="KB66" i="2"/>
  <c r="IX65" i="2"/>
  <c r="KB65" i="2"/>
  <c r="W52" i="2"/>
  <c r="HP65" i="2"/>
  <c r="GN46" i="2"/>
  <c r="GN66" i="2" s="1"/>
  <c r="GN65" i="2"/>
  <c r="L46" i="2"/>
  <c r="L66" i="2" s="1"/>
  <c r="L65" i="2"/>
  <c r="BV46" i="2"/>
  <c r="BV66" i="2" s="1"/>
  <c r="BV65" i="2"/>
  <c r="KC46" i="2"/>
  <c r="AQ46" i="2"/>
  <c r="AQ66" i="2" s="1"/>
  <c r="AQ65" i="2"/>
  <c r="FJ46" i="2"/>
  <c r="FJ66" i="2" s="1"/>
  <c r="FJ65" i="2"/>
  <c r="BX44" i="2"/>
  <c r="BW43" i="2"/>
  <c r="BW49" i="2" s="1"/>
  <c r="BW45" i="2"/>
  <c r="BW41" i="2"/>
  <c r="BW47" i="2" s="1"/>
  <c r="N44" i="2"/>
  <c r="M45" i="2"/>
  <c r="M43" i="2"/>
  <c r="M49" i="2" s="1"/>
  <c r="M41" i="2"/>
  <c r="M47" i="2" s="1"/>
  <c r="AS44" i="2"/>
  <c r="KD44" i="2"/>
  <c r="FK45" i="2"/>
  <c r="FK43" i="2"/>
  <c r="FK49" i="2" s="1"/>
  <c r="FK41" i="2"/>
  <c r="FK47" i="2" s="1"/>
  <c r="FL44" i="2"/>
  <c r="HR44" i="2"/>
  <c r="L48" i="2"/>
  <c r="FJ48" i="2"/>
  <c r="IY45" i="2"/>
  <c r="IY43" i="2"/>
  <c r="IY49" i="2" s="1"/>
  <c r="IY41" i="2"/>
  <c r="IY47" i="2" s="1"/>
  <c r="GN48" i="2"/>
  <c r="BV48" i="2"/>
  <c r="IZ44" i="2"/>
  <c r="GO45" i="2"/>
  <c r="GO43" i="2"/>
  <c r="GO49" i="2" s="1"/>
  <c r="GO41" i="2"/>
  <c r="GO47" i="2" s="1"/>
  <c r="HQ45" i="2"/>
  <c r="HQ41" i="2"/>
  <c r="HQ47" i="2" s="1"/>
  <c r="HQ43" i="2"/>
  <c r="HQ49" i="2" s="1"/>
  <c r="GP44" i="2"/>
  <c r="AQ48" i="2"/>
  <c r="KC45" i="2"/>
  <c r="KC43" i="2"/>
  <c r="KC49" i="2" s="1"/>
  <c r="KC41" i="2"/>
  <c r="KC47" i="2" s="1"/>
  <c r="AR45" i="2"/>
  <c r="AR41" i="2"/>
  <c r="AR47" i="2" s="1"/>
  <c r="AR43" i="2"/>
  <c r="AR49" i="2" s="1"/>
  <c r="KD40" i="2"/>
  <c r="KD42" i="2"/>
  <c r="KD48" i="2" s="1"/>
  <c r="M40" i="2"/>
  <c r="JA38" i="2"/>
  <c r="JA39" i="2" s="1"/>
  <c r="FK40" i="2"/>
  <c r="GO40" i="2"/>
  <c r="AR40" i="2"/>
  <c r="KE38" i="2"/>
  <c r="KE39" i="2" s="1"/>
  <c r="BW40" i="2"/>
  <c r="M42" i="2"/>
  <c r="AR42" i="2"/>
  <c r="BW42" i="2"/>
  <c r="GO42" i="2"/>
  <c r="FK42" i="2"/>
  <c r="AT38" i="2"/>
  <c r="O38" i="2"/>
  <c r="BY38" i="2"/>
  <c r="GQ38" i="2"/>
  <c r="FM38" i="2"/>
  <c r="HS38" i="2"/>
  <c r="HS39" i="2" s="1"/>
  <c r="S50" i="2" l="1"/>
  <c r="R67" i="2"/>
  <c r="IY65" i="2"/>
  <c r="KC65" i="2"/>
  <c r="KC66" i="2"/>
  <c r="IY66" i="2"/>
  <c r="X52" i="2"/>
  <c r="M46" i="2"/>
  <c r="M66" i="2" s="1"/>
  <c r="M65" i="2"/>
  <c r="AR46" i="2"/>
  <c r="AR66" i="2" s="1"/>
  <c r="AR65" i="2"/>
  <c r="FK46" i="2"/>
  <c r="FK66" i="2" s="1"/>
  <c r="FK65" i="2"/>
  <c r="KD46" i="2"/>
  <c r="HQ65" i="2"/>
  <c r="BW46" i="2"/>
  <c r="BW66" i="2" s="1"/>
  <c r="BW65" i="2"/>
  <c r="GO46" i="2"/>
  <c r="GO66" i="2" s="1"/>
  <c r="GO65" i="2"/>
  <c r="N43" i="2"/>
  <c r="N49" i="2" s="1"/>
  <c r="N45" i="2"/>
  <c r="N41" i="2"/>
  <c r="N47" i="2" s="1"/>
  <c r="BX43" i="2"/>
  <c r="BX49" i="2" s="1"/>
  <c r="BX45" i="2"/>
  <c r="BX41" i="2"/>
  <c r="BX47" i="2" s="1"/>
  <c r="O44" i="2"/>
  <c r="BY44" i="2"/>
  <c r="HS44" i="2"/>
  <c r="GO48" i="2"/>
  <c r="AS45" i="2"/>
  <c r="AS43" i="2"/>
  <c r="AS49" i="2" s="1"/>
  <c r="AS41" i="2"/>
  <c r="AS47" i="2" s="1"/>
  <c r="FM44" i="2"/>
  <c r="AT44" i="2"/>
  <c r="GQ44" i="2"/>
  <c r="FK48" i="2"/>
  <c r="AR48" i="2"/>
  <c r="JA44" i="2"/>
  <c r="IZ45" i="2"/>
  <c r="IZ41" i="2"/>
  <c r="IZ47" i="2" s="1"/>
  <c r="IZ43" i="2"/>
  <c r="IZ49" i="2" s="1"/>
  <c r="KD45" i="2"/>
  <c r="KD41" i="2"/>
  <c r="KD47" i="2" s="1"/>
  <c r="KD43" i="2"/>
  <c r="KD49" i="2" s="1"/>
  <c r="M48" i="2"/>
  <c r="KE44" i="2"/>
  <c r="GP45" i="2"/>
  <c r="GP41" i="2"/>
  <c r="GP47" i="2" s="1"/>
  <c r="GP43" i="2"/>
  <c r="GP49" i="2" s="1"/>
  <c r="HR45" i="2"/>
  <c r="HR41" i="2"/>
  <c r="HR47" i="2" s="1"/>
  <c r="HR43" i="2"/>
  <c r="HR49" i="2" s="1"/>
  <c r="BW48" i="2"/>
  <c r="FL45" i="2"/>
  <c r="FL41" i="2"/>
  <c r="FL47" i="2" s="1"/>
  <c r="FL43" i="2"/>
  <c r="FL49" i="2" s="1"/>
  <c r="KF38" i="2"/>
  <c r="KF39" i="2" s="1"/>
  <c r="N40" i="2"/>
  <c r="KE40" i="2"/>
  <c r="BX40" i="2"/>
  <c r="AS40" i="2"/>
  <c r="GP40" i="2"/>
  <c r="FL40" i="2"/>
  <c r="JB38" i="2"/>
  <c r="JB39" i="2" s="1"/>
  <c r="KE42" i="2"/>
  <c r="KE48" i="2" s="1"/>
  <c r="FL42" i="2"/>
  <c r="GP42" i="2"/>
  <c r="N42" i="2"/>
  <c r="BX42" i="2"/>
  <c r="AS42" i="2"/>
  <c r="BZ38" i="2"/>
  <c r="P38" i="2"/>
  <c r="AU38" i="2"/>
  <c r="HT38" i="2"/>
  <c r="HT39" i="2" s="1"/>
  <c r="FN38" i="2"/>
  <c r="DE38" i="2"/>
  <c r="GR38" i="2"/>
  <c r="T50" i="2" l="1"/>
  <c r="S67" i="2"/>
  <c r="KD66" i="2"/>
  <c r="IZ66" i="2"/>
  <c r="KD65" i="2"/>
  <c r="IZ65" i="2"/>
  <c r="Y52" i="2"/>
  <c r="N46" i="2"/>
  <c r="N66" i="2" s="1"/>
  <c r="N65" i="2"/>
  <c r="AS46" i="2"/>
  <c r="AS66" i="2" s="1"/>
  <c r="AS65" i="2"/>
  <c r="BX46" i="2"/>
  <c r="BX66" i="2" s="1"/>
  <c r="BX65" i="2"/>
  <c r="FL46" i="2"/>
  <c r="FL66" i="2" s="1"/>
  <c r="FL65" i="2"/>
  <c r="HR65" i="2"/>
  <c r="GP46" i="2"/>
  <c r="GP66" i="2" s="1"/>
  <c r="GP65" i="2"/>
  <c r="KE46" i="2"/>
  <c r="DE44" i="2"/>
  <c r="P44" i="2"/>
  <c r="O43" i="2"/>
  <c r="O49" i="2" s="1"/>
  <c r="O41" i="2"/>
  <c r="O47" i="2" s="1"/>
  <c r="O45" i="2"/>
  <c r="BZ44" i="2"/>
  <c r="BY43" i="2"/>
  <c r="BY49" i="2" s="1"/>
  <c r="BY41" i="2"/>
  <c r="BY47" i="2" s="1"/>
  <c r="BY45" i="2"/>
  <c r="JB44" i="2"/>
  <c r="HS43" i="2"/>
  <c r="HS49" i="2" s="1"/>
  <c r="HS45" i="2"/>
  <c r="HS41" i="2"/>
  <c r="HS47" i="2" s="1"/>
  <c r="FN44" i="2"/>
  <c r="N48" i="2"/>
  <c r="HT44" i="2"/>
  <c r="AS48" i="2"/>
  <c r="GP48" i="2"/>
  <c r="GR44" i="2"/>
  <c r="AU44" i="2"/>
  <c r="BX48" i="2"/>
  <c r="FL48" i="2"/>
  <c r="KF44" i="2"/>
  <c r="KE45" i="2"/>
  <c r="KE43" i="2"/>
  <c r="KE49" i="2" s="1"/>
  <c r="KE41" i="2"/>
  <c r="KE47" i="2" s="1"/>
  <c r="JA45" i="2"/>
  <c r="JA43" i="2"/>
  <c r="JA49" i="2" s="1"/>
  <c r="JA41" i="2"/>
  <c r="JA47" i="2" s="1"/>
  <c r="AT45" i="2"/>
  <c r="AT43" i="2"/>
  <c r="AT49" i="2" s="1"/>
  <c r="AT41" i="2"/>
  <c r="AT47" i="2" s="1"/>
  <c r="GQ43" i="2"/>
  <c r="GQ49" i="2" s="1"/>
  <c r="GQ41" i="2"/>
  <c r="GQ47" i="2" s="1"/>
  <c r="GQ45" i="2"/>
  <c r="FM45" i="2"/>
  <c r="FM43" i="2"/>
  <c r="FM49" i="2" s="1"/>
  <c r="FM41" i="2"/>
  <c r="FM47" i="2" s="1"/>
  <c r="KF42" i="2"/>
  <c r="KF48" i="2" s="1"/>
  <c r="FM40" i="2"/>
  <c r="BY40" i="2"/>
  <c r="KF40" i="2"/>
  <c r="KG38" i="2"/>
  <c r="KG39" i="2" s="1"/>
  <c r="JC38" i="2"/>
  <c r="JC39" i="2" s="1"/>
  <c r="GQ40" i="2"/>
  <c r="AT40" i="2"/>
  <c r="O40" i="2"/>
  <c r="AT42" i="2"/>
  <c r="BY42" i="2"/>
  <c r="GQ42" i="2"/>
  <c r="FM42" i="2"/>
  <c r="O42" i="2"/>
  <c r="CA38" i="2"/>
  <c r="AV38" i="2"/>
  <c r="Q38" i="2"/>
  <c r="GS38" i="2"/>
  <c r="FO38" i="2"/>
  <c r="DF38" i="2"/>
  <c r="HU38" i="2"/>
  <c r="HU39" i="2" s="1"/>
  <c r="U50" i="2" l="1"/>
  <c r="T67" i="2"/>
  <c r="JA66" i="2"/>
  <c r="KE66" i="2"/>
  <c r="KE65" i="2"/>
  <c r="JA65" i="2"/>
  <c r="Z52" i="2"/>
  <c r="HS65" i="2"/>
  <c r="FM46" i="2"/>
  <c r="FM66" i="2" s="1"/>
  <c r="FM65" i="2"/>
  <c r="AT46" i="2"/>
  <c r="AT66" i="2" s="1"/>
  <c r="AT65" i="2"/>
  <c r="GQ46" i="2"/>
  <c r="GQ66" i="2" s="1"/>
  <c r="GQ65" i="2"/>
  <c r="KF46" i="2"/>
  <c r="O46" i="2"/>
  <c r="O66" i="2" s="1"/>
  <c r="O65" i="2"/>
  <c r="BY46" i="2"/>
  <c r="BY66" i="2" s="1"/>
  <c r="BY65" i="2"/>
  <c r="DE43" i="2"/>
  <c r="DE49" i="2" s="1"/>
  <c r="DE41" i="2"/>
  <c r="DE47" i="2" s="1"/>
  <c r="DE45" i="2"/>
  <c r="CA44" i="2"/>
  <c r="BZ45" i="2"/>
  <c r="BZ41" i="2"/>
  <c r="BZ47" i="2" s="1"/>
  <c r="BZ43" i="2"/>
  <c r="BZ49" i="2" s="1"/>
  <c r="Q44" i="2"/>
  <c r="P45" i="2"/>
  <c r="P41" i="2"/>
  <c r="P47" i="2" s="1"/>
  <c r="P43" i="2"/>
  <c r="P49" i="2" s="1"/>
  <c r="DF44" i="2"/>
  <c r="FO44" i="2"/>
  <c r="GS44" i="2"/>
  <c r="O48" i="2"/>
  <c r="BY48" i="2"/>
  <c r="HU44" i="2"/>
  <c r="AT48" i="2"/>
  <c r="KF45" i="2"/>
  <c r="KF41" i="2"/>
  <c r="KF47" i="2" s="1"/>
  <c r="KF43" i="2"/>
  <c r="KF49" i="2" s="1"/>
  <c r="GR45" i="2"/>
  <c r="GR41" i="2"/>
  <c r="GR47" i="2" s="1"/>
  <c r="GR43" i="2"/>
  <c r="GR49" i="2" s="1"/>
  <c r="JB45" i="2"/>
  <c r="JB41" i="2"/>
  <c r="JB47" i="2" s="1"/>
  <c r="JB43" i="2"/>
  <c r="JB49" i="2" s="1"/>
  <c r="AV44" i="2"/>
  <c r="FM48" i="2"/>
  <c r="JC44" i="2"/>
  <c r="GQ48" i="2"/>
  <c r="KG44" i="2"/>
  <c r="AU45" i="2"/>
  <c r="AU43" i="2"/>
  <c r="AU49" i="2" s="1"/>
  <c r="AU41" i="2"/>
  <c r="AU47" i="2" s="1"/>
  <c r="HT45" i="2"/>
  <c r="HT41" i="2"/>
  <c r="HT47" i="2" s="1"/>
  <c r="HT43" i="2"/>
  <c r="HT49" i="2" s="1"/>
  <c r="FN45" i="2"/>
  <c r="FN43" i="2"/>
  <c r="FN49" i="2" s="1"/>
  <c r="FN41" i="2"/>
  <c r="FN47" i="2" s="1"/>
  <c r="GR40" i="2"/>
  <c r="KG40" i="2"/>
  <c r="KG42" i="2"/>
  <c r="KG48" i="2" s="1"/>
  <c r="P40" i="2"/>
  <c r="AU40" i="2"/>
  <c r="JD38" i="2"/>
  <c r="JD39" i="2" s="1"/>
  <c r="KH38" i="2"/>
  <c r="KH39" i="2" s="1"/>
  <c r="BZ40" i="2"/>
  <c r="FN40" i="2"/>
  <c r="P42" i="2"/>
  <c r="GR42" i="2"/>
  <c r="AU42" i="2"/>
  <c r="FN42" i="2"/>
  <c r="BZ42" i="2"/>
  <c r="R38" i="2"/>
  <c r="CB38" i="2"/>
  <c r="AW38" i="2"/>
  <c r="HV38" i="2"/>
  <c r="HV39" i="2" s="1"/>
  <c r="DG38" i="2"/>
  <c r="FP38" i="2"/>
  <c r="GT38" i="2"/>
  <c r="V50" i="2" l="1"/>
  <c r="U67" i="2"/>
  <c r="KF66" i="2"/>
  <c r="KF65" i="2"/>
  <c r="JB66" i="2"/>
  <c r="JB65" i="2"/>
  <c r="AA52" i="2"/>
  <c r="AU46" i="2"/>
  <c r="AU66" i="2" s="1"/>
  <c r="AU65" i="2"/>
  <c r="KG46" i="2"/>
  <c r="BZ46" i="2"/>
  <c r="BZ66" i="2" s="1"/>
  <c r="BZ65" i="2"/>
  <c r="GR46" i="2"/>
  <c r="GR66" i="2" s="1"/>
  <c r="GR65" i="2"/>
  <c r="FN46" i="2"/>
  <c r="FN66" i="2" s="1"/>
  <c r="FN65" i="2"/>
  <c r="P46" i="2"/>
  <c r="P66" i="2" s="1"/>
  <c r="P65" i="2"/>
  <c r="HT65" i="2"/>
  <c r="DG44" i="2"/>
  <c r="R44" i="2"/>
  <c r="DF45" i="2"/>
  <c r="DF41" i="2"/>
  <c r="DF47" i="2" s="1"/>
  <c r="DF43" i="2"/>
  <c r="DF49" i="2" s="1"/>
  <c r="Q45" i="2"/>
  <c r="Q43" i="2"/>
  <c r="Q49" i="2" s="1"/>
  <c r="Q41" i="2"/>
  <c r="Q47" i="2" s="1"/>
  <c r="CB44" i="2"/>
  <c r="CA45" i="2"/>
  <c r="CA43" i="2"/>
  <c r="CA49" i="2" s="1"/>
  <c r="CA41" i="2"/>
  <c r="CA47" i="2" s="1"/>
  <c r="FP44" i="2"/>
  <c r="KH44" i="2"/>
  <c r="HU45" i="2"/>
  <c r="HU43" i="2"/>
  <c r="HU49" i="2" s="1"/>
  <c r="HU41" i="2"/>
  <c r="HU47" i="2" s="1"/>
  <c r="FO45" i="2"/>
  <c r="FO43" i="2"/>
  <c r="FO49" i="2" s="1"/>
  <c r="FO41" i="2"/>
  <c r="FO47" i="2" s="1"/>
  <c r="HV44" i="2"/>
  <c r="BZ48" i="2"/>
  <c r="GR48" i="2"/>
  <c r="GS45" i="2"/>
  <c r="GS43" i="2"/>
  <c r="GS49" i="2" s="1"/>
  <c r="GS41" i="2"/>
  <c r="GS47" i="2" s="1"/>
  <c r="GT44" i="2"/>
  <c r="AW44" i="2"/>
  <c r="FN48" i="2"/>
  <c r="P48" i="2"/>
  <c r="AU48" i="2"/>
  <c r="JD44" i="2"/>
  <c r="KG43" i="2"/>
  <c r="KG49" i="2" s="1"/>
  <c r="KG41" i="2"/>
  <c r="KG47" i="2" s="1"/>
  <c r="KG45" i="2"/>
  <c r="JC43" i="2"/>
  <c r="JC49" i="2" s="1"/>
  <c r="JC45" i="2"/>
  <c r="JC41" i="2"/>
  <c r="JC47" i="2" s="1"/>
  <c r="AV45" i="2"/>
  <c r="AV41" i="2"/>
  <c r="AV47" i="2" s="1"/>
  <c r="AV43" i="2"/>
  <c r="AV49" i="2" s="1"/>
  <c r="CA40" i="2"/>
  <c r="KI38" i="2"/>
  <c r="KI39" i="2" s="1"/>
  <c r="AV40" i="2"/>
  <c r="GS40" i="2"/>
  <c r="FO40" i="2"/>
  <c r="JE38" i="2"/>
  <c r="JE39" i="2" s="1"/>
  <c r="Q40" i="2"/>
  <c r="KH42" i="2"/>
  <c r="KH48" i="2" s="1"/>
  <c r="KH40" i="2"/>
  <c r="FO42" i="2"/>
  <c r="CA42" i="2"/>
  <c r="AV42" i="2"/>
  <c r="GS42" i="2"/>
  <c r="Q42" i="2"/>
  <c r="S38" i="2"/>
  <c r="AX38" i="2"/>
  <c r="CC38" i="2"/>
  <c r="GU38" i="2"/>
  <c r="DH38" i="2"/>
  <c r="FQ38" i="2"/>
  <c r="HW38" i="2"/>
  <c r="HW39" i="2" s="1"/>
  <c r="W50" i="2" l="1"/>
  <c r="V67" i="2"/>
  <c r="JC65" i="2"/>
  <c r="KG65" i="2"/>
  <c r="JC66" i="2"/>
  <c r="KG66" i="2"/>
  <c r="AB52" i="2"/>
  <c r="KH46" i="2"/>
  <c r="AV46" i="2"/>
  <c r="AV66" i="2" s="1"/>
  <c r="AV65" i="2"/>
  <c r="GS46" i="2"/>
  <c r="GS66" i="2" s="1"/>
  <c r="GS65" i="2"/>
  <c r="FO46" i="2"/>
  <c r="FO66" i="2" s="1"/>
  <c r="FO65" i="2"/>
  <c r="Q46" i="2"/>
  <c r="Q66" i="2" s="1"/>
  <c r="Q65" i="2"/>
  <c r="CA46" i="2"/>
  <c r="CA66" i="2" s="1"/>
  <c r="CA65" i="2"/>
  <c r="HU65" i="2"/>
  <c r="CC44" i="2"/>
  <c r="DG45" i="2"/>
  <c r="DG41" i="2"/>
  <c r="DG47" i="2" s="1"/>
  <c r="DG43" i="2"/>
  <c r="DG49" i="2" s="1"/>
  <c r="DH44" i="2"/>
  <c r="S44" i="2"/>
  <c r="CB43" i="2"/>
  <c r="CB49" i="2" s="1"/>
  <c r="CB45" i="2"/>
  <c r="CB41" i="2"/>
  <c r="CB47" i="2" s="1"/>
  <c r="R43" i="2"/>
  <c r="R49" i="2" s="1"/>
  <c r="R45" i="2"/>
  <c r="R41" i="2"/>
  <c r="R47" i="2" s="1"/>
  <c r="FQ44" i="2"/>
  <c r="AV48" i="2"/>
  <c r="FP45" i="2"/>
  <c r="FP41" i="2"/>
  <c r="FP47" i="2" s="1"/>
  <c r="FP43" i="2"/>
  <c r="FP49" i="2" s="1"/>
  <c r="GU44" i="2"/>
  <c r="Q48" i="2"/>
  <c r="CA48" i="2"/>
  <c r="KI44" i="2"/>
  <c r="HW44" i="2"/>
  <c r="GS48" i="2"/>
  <c r="FO48" i="2"/>
  <c r="JE44" i="2"/>
  <c r="AW41" i="2"/>
  <c r="AW47" i="2" s="1"/>
  <c r="AW43" i="2"/>
  <c r="AW49" i="2" s="1"/>
  <c r="AW45" i="2"/>
  <c r="HV45" i="2"/>
  <c r="HV41" i="2"/>
  <c r="HV47" i="2" s="1"/>
  <c r="HV43" i="2"/>
  <c r="HV49" i="2" s="1"/>
  <c r="KH45" i="2"/>
  <c r="KH41" i="2"/>
  <c r="KH47" i="2" s="1"/>
  <c r="KH43" i="2"/>
  <c r="KH49" i="2" s="1"/>
  <c r="AX44" i="2"/>
  <c r="JD45" i="2"/>
  <c r="JD41" i="2"/>
  <c r="JD47" i="2" s="1"/>
  <c r="JD43" i="2"/>
  <c r="JD49" i="2" s="1"/>
  <c r="GT45" i="2"/>
  <c r="GT43" i="2"/>
  <c r="GT49" i="2" s="1"/>
  <c r="GT41" i="2"/>
  <c r="GT47" i="2" s="1"/>
  <c r="KI42" i="2"/>
  <c r="KI48" i="2" s="1"/>
  <c r="JF38" i="2"/>
  <c r="JF39" i="2" s="1"/>
  <c r="FP40" i="2"/>
  <c r="GT40" i="2"/>
  <c r="AW40" i="2"/>
  <c r="CB40" i="2"/>
  <c r="KI40" i="2"/>
  <c r="R40" i="2"/>
  <c r="KJ38" i="2"/>
  <c r="KJ39" i="2" s="1"/>
  <c r="R42" i="2"/>
  <c r="AW42" i="2"/>
  <c r="FP42" i="2"/>
  <c r="GT42" i="2"/>
  <c r="CB42" i="2"/>
  <c r="CD38" i="2"/>
  <c r="AY38" i="2"/>
  <c r="T38" i="2"/>
  <c r="HX38" i="2"/>
  <c r="HX39" i="2" s="1"/>
  <c r="DI38" i="2"/>
  <c r="FR38" i="2"/>
  <c r="GV38" i="2"/>
  <c r="X50" i="2" l="1"/>
  <c r="W67" i="2"/>
  <c r="JD65" i="2"/>
  <c r="KH66" i="2"/>
  <c r="KH65" i="2"/>
  <c r="JD66" i="2"/>
  <c r="AC52" i="2"/>
  <c r="AW46" i="2"/>
  <c r="AW66" i="2" s="1"/>
  <c r="AW65" i="2"/>
  <c r="KI46" i="2"/>
  <c r="HV65" i="2"/>
  <c r="FP46" i="2"/>
  <c r="FP66" i="2" s="1"/>
  <c r="FP65" i="2"/>
  <c r="CB46" i="2"/>
  <c r="CB66" i="2" s="1"/>
  <c r="CB65" i="2"/>
  <c r="R46" i="2"/>
  <c r="R66" i="2" s="1"/>
  <c r="R65" i="2"/>
  <c r="GT46" i="2"/>
  <c r="GT66" i="2" s="1"/>
  <c r="GT65" i="2"/>
  <c r="CD44" i="2"/>
  <c r="T44" i="2"/>
  <c r="CC45" i="2"/>
  <c r="CC43" i="2"/>
  <c r="CC49" i="2" s="1"/>
  <c r="CC41" i="2"/>
  <c r="CC47" i="2" s="1"/>
  <c r="DI44" i="2"/>
  <c r="DH43" i="2"/>
  <c r="DH49" i="2" s="1"/>
  <c r="DH45" i="2"/>
  <c r="DH41" i="2"/>
  <c r="DH47" i="2" s="1"/>
  <c r="S45" i="2"/>
  <c r="S43" i="2"/>
  <c r="S49" i="2" s="1"/>
  <c r="S41" i="2"/>
  <c r="S47" i="2" s="1"/>
  <c r="FR44" i="2"/>
  <c r="FQ45" i="2"/>
  <c r="FQ41" i="2"/>
  <c r="FQ47" i="2" s="1"/>
  <c r="FQ43" i="2"/>
  <c r="FQ49" i="2" s="1"/>
  <c r="HX44" i="2"/>
  <c r="CB48" i="2"/>
  <c r="KJ44" i="2"/>
  <c r="AX45" i="2"/>
  <c r="AX43" i="2"/>
  <c r="AX49" i="2" s="1"/>
  <c r="AX41" i="2"/>
  <c r="AX47" i="2" s="1"/>
  <c r="GV44" i="2"/>
  <c r="GT48" i="2"/>
  <c r="R48" i="2"/>
  <c r="HW45" i="2"/>
  <c r="HW43" i="2"/>
  <c r="HW49" i="2" s="1"/>
  <c r="HW41" i="2"/>
  <c r="HW47" i="2" s="1"/>
  <c r="GU45" i="2"/>
  <c r="GU43" i="2"/>
  <c r="GU49" i="2" s="1"/>
  <c r="GU41" i="2"/>
  <c r="GU47" i="2" s="1"/>
  <c r="AY44" i="2"/>
  <c r="FP48" i="2"/>
  <c r="AW48" i="2"/>
  <c r="JF44" i="2"/>
  <c r="JE45" i="2"/>
  <c r="JE43" i="2"/>
  <c r="JE49" i="2" s="1"/>
  <c r="JE41" i="2"/>
  <c r="JE47" i="2" s="1"/>
  <c r="KI45" i="2"/>
  <c r="KI43" i="2"/>
  <c r="KI49" i="2" s="1"/>
  <c r="KI41" i="2"/>
  <c r="KI47" i="2" s="1"/>
  <c r="KK38" i="2"/>
  <c r="KK39" i="2" s="1"/>
  <c r="KJ40" i="2"/>
  <c r="CC40" i="2"/>
  <c r="FQ40" i="2"/>
  <c r="KJ42" i="2"/>
  <c r="KJ48" i="2" s="1"/>
  <c r="S40" i="2"/>
  <c r="AX40" i="2"/>
  <c r="GU40" i="2"/>
  <c r="JG38" i="2"/>
  <c r="JG39" i="2" s="1"/>
  <c r="S42" i="2"/>
  <c r="CC42" i="2"/>
  <c r="GU42" i="2"/>
  <c r="FQ42" i="2"/>
  <c r="AX42" i="2"/>
  <c r="CE38" i="2"/>
  <c r="U38" i="2"/>
  <c r="AZ38" i="2"/>
  <c r="DJ38" i="2"/>
  <c r="HY38" i="2"/>
  <c r="HY39" i="2" s="1"/>
  <c r="GW38" i="2"/>
  <c r="FS38" i="2"/>
  <c r="Y50" i="2" l="1"/>
  <c r="X67" i="2"/>
  <c r="JE66" i="2"/>
  <c r="KI65" i="2"/>
  <c r="JE65" i="2"/>
  <c r="KI66" i="2"/>
  <c r="AD52" i="2"/>
  <c r="CC46" i="2"/>
  <c r="CC66" i="2" s="1"/>
  <c r="CC65" i="2"/>
  <c r="S46" i="2"/>
  <c r="S66" i="2" s="1"/>
  <c r="S65" i="2"/>
  <c r="GU46" i="2"/>
  <c r="GU66" i="2" s="1"/>
  <c r="GU65" i="2"/>
  <c r="KJ46" i="2"/>
  <c r="AX46" i="2"/>
  <c r="AX66" i="2" s="1"/>
  <c r="AX65" i="2"/>
  <c r="HW65" i="2"/>
  <c r="FQ46" i="2"/>
  <c r="FQ66" i="2" s="1"/>
  <c r="FQ65" i="2"/>
  <c r="CE44" i="2"/>
  <c r="T45" i="2"/>
  <c r="T41" i="2"/>
  <c r="T47" i="2" s="1"/>
  <c r="T43" i="2"/>
  <c r="T49" i="2" s="1"/>
  <c r="CD45" i="2"/>
  <c r="CD41" i="2"/>
  <c r="CD47" i="2" s="1"/>
  <c r="CD43" i="2"/>
  <c r="CD49" i="2" s="1"/>
  <c r="DJ44" i="2"/>
  <c r="U44" i="2"/>
  <c r="DI45" i="2"/>
  <c r="DI43" i="2"/>
  <c r="DI49" i="2" s="1"/>
  <c r="DI41" i="2"/>
  <c r="DI47" i="2" s="1"/>
  <c r="GW44" i="2"/>
  <c r="FQ48" i="2"/>
  <c r="GV45" i="2"/>
  <c r="GV41" i="2"/>
  <c r="GV47" i="2" s="1"/>
  <c r="GV43" i="2"/>
  <c r="GV49" i="2" s="1"/>
  <c r="FR45" i="2"/>
  <c r="FR43" i="2"/>
  <c r="FR49" i="2" s="1"/>
  <c r="FR41" i="2"/>
  <c r="FR47" i="2" s="1"/>
  <c r="HY44" i="2"/>
  <c r="CC48" i="2"/>
  <c r="JG44" i="2"/>
  <c r="KK44" i="2"/>
  <c r="JF45" i="2"/>
  <c r="JF43" i="2"/>
  <c r="JF49" i="2" s="1"/>
  <c r="JF41" i="2"/>
  <c r="JF47" i="2" s="1"/>
  <c r="FS44" i="2"/>
  <c r="AZ44" i="2"/>
  <c r="AX48" i="2"/>
  <c r="S48" i="2"/>
  <c r="HX45" i="2"/>
  <c r="HX41" i="2"/>
  <c r="HX47" i="2" s="1"/>
  <c r="HX43" i="2"/>
  <c r="HX49" i="2" s="1"/>
  <c r="AY45" i="2"/>
  <c r="AY43" i="2"/>
  <c r="AY49" i="2" s="1"/>
  <c r="AY41" i="2"/>
  <c r="AY47" i="2" s="1"/>
  <c r="GU48" i="2"/>
  <c r="KJ45" i="2"/>
  <c r="KJ41" i="2"/>
  <c r="KJ47" i="2" s="1"/>
  <c r="KJ43" i="2"/>
  <c r="KJ49" i="2" s="1"/>
  <c r="GV40" i="2"/>
  <c r="KK42" i="2"/>
  <c r="KK48" i="2" s="1"/>
  <c r="KK40" i="2"/>
  <c r="JH38" i="2"/>
  <c r="JH39" i="2" s="1"/>
  <c r="AY40" i="2"/>
  <c r="T40" i="2"/>
  <c r="FR40" i="2"/>
  <c r="CD40" i="2"/>
  <c r="KL38" i="2"/>
  <c r="KL39" i="2" s="1"/>
  <c r="FR42" i="2"/>
  <c r="AY42" i="2"/>
  <c r="GV42" i="2"/>
  <c r="CD42" i="2"/>
  <c r="T42" i="2"/>
  <c r="BA38" i="2"/>
  <c r="V38" i="2"/>
  <c r="CF38" i="2"/>
  <c r="GX38" i="2"/>
  <c r="DK38" i="2"/>
  <c r="FT38" i="2"/>
  <c r="HZ38" i="2"/>
  <c r="HZ39" i="2" s="1"/>
  <c r="Z50" i="2" l="1"/>
  <c r="Y67" i="2"/>
  <c r="JF65" i="2"/>
  <c r="KJ65" i="2"/>
  <c r="JF66" i="2"/>
  <c r="KJ66" i="2"/>
  <c r="AE52" i="2"/>
  <c r="CD46" i="2"/>
  <c r="CD66" i="2" s="1"/>
  <c r="CD65" i="2"/>
  <c r="FR46" i="2"/>
  <c r="FR66" i="2" s="1"/>
  <c r="FR65" i="2"/>
  <c r="AY46" i="2"/>
  <c r="AY66" i="2" s="1"/>
  <c r="AY65" i="2"/>
  <c r="HX65" i="2"/>
  <c r="GV46" i="2"/>
  <c r="GV66" i="2" s="1"/>
  <c r="GV65" i="2"/>
  <c r="KK46" i="2"/>
  <c r="T46" i="2"/>
  <c r="T66" i="2" s="1"/>
  <c r="T65" i="2"/>
  <c r="V44" i="2"/>
  <c r="DJ45" i="2"/>
  <c r="DJ41" i="2"/>
  <c r="DJ47" i="2" s="1"/>
  <c r="DJ43" i="2"/>
  <c r="DJ49" i="2" s="1"/>
  <c r="CE45" i="2"/>
  <c r="CE41" i="2"/>
  <c r="CE47" i="2" s="1"/>
  <c r="CE43" i="2"/>
  <c r="CE49" i="2" s="1"/>
  <c r="DK44" i="2"/>
  <c r="U45" i="2"/>
  <c r="U41" i="2"/>
  <c r="U47" i="2" s="1"/>
  <c r="U43" i="2"/>
  <c r="U49" i="2" s="1"/>
  <c r="CF44" i="2"/>
  <c r="JH44" i="2"/>
  <c r="JG45" i="2"/>
  <c r="JG43" i="2"/>
  <c r="JG49" i="2" s="1"/>
  <c r="JG41" i="2"/>
  <c r="JG47" i="2" s="1"/>
  <c r="GW45" i="2"/>
  <c r="GW41" i="2"/>
  <c r="GW47" i="2" s="1"/>
  <c r="GW43" i="2"/>
  <c r="GW49" i="2" s="1"/>
  <c r="BA44" i="2"/>
  <c r="AY48" i="2"/>
  <c r="GX44" i="2"/>
  <c r="T48" i="2"/>
  <c r="KL44" i="2"/>
  <c r="KK45" i="2"/>
  <c r="KK43" i="2"/>
  <c r="KK49" i="2" s="1"/>
  <c r="KK41" i="2"/>
  <c r="KK47" i="2" s="1"/>
  <c r="HY45" i="2"/>
  <c r="HY43" i="2"/>
  <c r="HY49" i="2" s="1"/>
  <c r="HY41" i="2"/>
  <c r="HY47" i="2" s="1"/>
  <c r="HZ44" i="2"/>
  <c r="CD48" i="2"/>
  <c r="FR48" i="2"/>
  <c r="AZ45" i="2"/>
  <c r="AZ41" i="2"/>
  <c r="AZ47" i="2" s="1"/>
  <c r="AZ43" i="2"/>
  <c r="AZ49" i="2" s="1"/>
  <c r="FT44" i="2"/>
  <c r="GV48" i="2"/>
  <c r="FS45" i="2"/>
  <c r="FS43" i="2"/>
  <c r="FS49" i="2" s="1"/>
  <c r="FS41" i="2"/>
  <c r="FS47" i="2" s="1"/>
  <c r="FS40" i="2"/>
  <c r="U40" i="2"/>
  <c r="JI38" i="2"/>
  <c r="JI39" i="2" s="1"/>
  <c r="KM38" i="2"/>
  <c r="KM39" i="2" s="1"/>
  <c r="CE40" i="2"/>
  <c r="AZ40" i="2"/>
  <c r="KL40" i="2"/>
  <c r="KL42" i="2"/>
  <c r="KL48" i="2" s="1"/>
  <c r="GW40" i="2"/>
  <c r="GW42" i="2"/>
  <c r="FS42" i="2"/>
  <c r="U42" i="2"/>
  <c r="CE42" i="2"/>
  <c r="AZ42" i="2"/>
  <c r="W38" i="2"/>
  <c r="CG38" i="2"/>
  <c r="BB38" i="2"/>
  <c r="IA38" i="2"/>
  <c r="IA39" i="2" s="1"/>
  <c r="DL38" i="2"/>
  <c r="FU38" i="2"/>
  <c r="GY38" i="2"/>
  <c r="AA50" i="2" l="1"/>
  <c r="Z67" i="2"/>
  <c r="JG65" i="2"/>
  <c r="KK66" i="2"/>
  <c r="KK65" i="2"/>
  <c r="JG66" i="2"/>
  <c r="AF52" i="2"/>
  <c r="GW46" i="2"/>
  <c r="GW66" i="2" s="1"/>
  <c r="GW65" i="2"/>
  <c r="HY65" i="2"/>
  <c r="CE46" i="2"/>
  <c r="CE66" i="2" s="1"/>
  <c r="CE65" i="2"/>
  <c r="KL46" i="2"/>
  <c r="U46" i="2"/>
  <c r="U66" i="2" s="1"/>
  <c r="U65" i="2"/>
  <c r="AZ46" i="2"/>
  <c r="AZ66" i="2" s="1"/>
  <c r="AZ65" i="2"/>
  <c r="FS46" i="2"/>
  <c r="FS66" i="2" s="1"/>
  <c r="FS65" i="2"/>
  <c r="CF45" i="2"/>
  <c r="CF43" i="2"/>
  <c r="CF49" i="2" s="1"/>
  <c r="CF41" i="2"/>
  <c r="CF47" i="2" s="1"/>
  <c r="DK45" i="2"/>
  <c r="DK41" i="2"/>
  <c r="DK47" i="2" s="1"/>
  <c r="DK43" i="2"/>
  <c r="DK49" i="2" s="1"/>
  <c r="V45" i="2"/>
  <c r="V43" i="2"/>
  <c r="V49" i="2" s="1"/>
  <c r="V41" i="2"/>
  <c r="V47" i="2" s="1"/>
  <c r="DL44" i="2"/>
  <c r="W44" i="2"/>
  <c r="CG44" i="2"/>
  <c r="FU44" i="2"/>
  <c r="U48" i="2"/>
  <c r="GX45" i="2"/>
  <c r="GX43" i="2"/>
  <c r="GX49" i="2" s="1"/>
  <c r="GX41" i="2"/>
  <c r="GX47" i="2" s="1"/>
  <c r="BA45" i="2"/>
  <c r="BA41" i="2"/>
  <c r="BA47" i="2" s="1"/>
  <c r="BA43" i="2"/>
  <c r="BA49" i="2" s="1"/>
  <c r="JH45" i="2"/>
  <c r="JH41" i="2"/>
  <c r="JH47" i="2" s="1"/>
  <c r="JH43" i="2"/>
  <c r="JH49" i="2" s="1"/>
  <c r="FS48" i="2"/>
  <c r="IA44" i="2"/>
  <c r="AZ48" i="2"/>
  <c r="GW48" i="2"/>
  <c r="KM44" i="2"/>
  <c r="FT45" i="2"/>
  <c r="FT41" i="2"/>
  <c r="FT47" i="2" s="1"/>
  <c r="FT43" i="2"/>
  <c r="FT49" i="2" s="1"/>
  <c r="HZ45" i="2"/>
  <c r="HZ43" i="2"/>
  <c r="HZ49" i="2" s="1"/>
  <c r="HZ41" i="2"/>
  <c r="HZ47" i="2" s="1"/>
  <c r="KL45" i="2"/>
  <c r="KL43" i="2"/>
  <c r="KL49" i="2" s="1"/>
  <c r="KL41" i="2"/>
  <c r="KL47" i="2" s="1"/>
  <c r="GY44" i="2"/>
  <c r="BB44" i="2"/>
  <c r="CE48" i="2"/>
  <c r="JI44" i="2"/>
  <c r="GX40" i="2"/>
  <c r="KM40" i="2"/>
  <c r="KN38" i="2"/>
  <c r="KN39" i="2" s="1"/>
  <c r="V40" i="2"/>
  <c r="KM42" i="2"/>
  <c r="KM48" i="2" s="1"/>
  <c r="BA40" i="2"/>
  <c r="CF40" i="2"/>
  <c r="JJ38" i="2"/>
  <c r="JJ39" i="2" s="1"/>
  <c r="FT40" i="2"/>
  <c r="FT42" i="2"/>
  <c r="GX42" i="2"/>
  <c r="CF42" i="2"/>
  <c r="BA42" i="2"/>
  <c r="V42" i="2"/>
  <c r="CH38" i="2"/>
  <c r="X38" i="2"/>
  <c r="BC38" i="2"/>
  <c r="FV38" i="2"/>
  <c r="GZ38" i="2"/>
  <c r="DM38" i="2"/>
  <c r="IB38" i="2"/>
  <c r="IB39" i="2" s="1"/>
  <c r="AB50" i="2" l="1"/>
  <c r="AA67" i="2"/>
  <c r="JH66" i="2"/>
  <c r="JH65" i="2"/>
  <c r="KL65" i="2"/>
  <c r="KL66" i="2"/>
  <c r="AG52" i="2"/>
  <c r="HZ65" i="2"/>
  <c r="V46" i="2"/>
  <c r="V66" i="2" s="1"/>
  <c r="V65" i="2"/>
  <c r="KM46" i="2"/>
  <c r="CF46" i="2"/>
  <c r="CF66" i="2" s="1"/>
  <c r="CF65" i="2"/>
  <c r="GX46" i="2"/>
  <c r="GX66" i="2" s="1"/>
  <c r="GX65" i="2"/>
  <c r="FT46" i="2"/>
  <c r="FT66" i="2" s="1"/>
  <c r="FT65" i="2"/>
  <c r="BA46" i="2"/>
  <c r="BA66" i="2" s="1"/>
  <c r="BA65" i="2"/>
  <c r="DM44" i="2"/>
  <c r="X44" i="2"/>
  <c r="W43" i="2"/>
  <c r="W49" i="2" s="1"/>
  <c r="W45" i="2"/>
  <c r="W41" i="2"/>
  <c r="W47" i="2" s="1"/>
  <c r="CH44" i="2"/>
  <c r="CG45" i="2"/>
  <c r="CG43" i="2"/>
  <c r="CG49" i="2" s="1"/>
  <c r="CG41" i="2"/>
  <c r="CG47" i="2" s="1"/>
  <c r="DL45" i="2"/>
  <c r="DL43" i="2"/>
  <c r="DL49" i="2" s="1"/>
  <c r="DL41" i="2"/>
  <c r="DL47" i="2" s="1"/>
  <c r="JI41" i="2"/>
  <c r="JI47" i="2" s="1"/>
  <c r="JI43" i="2"/>
  <c r="JI49" i="2" s="1"/>
  <c r="JI45" i="2"/>
  <c r="FU45" i="2"/>
  <c r="FU41" i="2"/>
  <c r="FU47" i="2" s="1"/>
  <c r="FU43" i="2"/>
  <c r="FU49" i="2" s="1"/>
  <c r="GZ44" i="2"/>
  <c r="FV44" i="2"/>
  <c r="V48" i="2"/>
  <c r="GX48" i="2"/>
  <c r="KN44" i="2"/>
  <c r="BB45" i="2"/>
  <c r="BB41" i="2"/>
  <c r="BB47" i="2" s="1"/>
  <c r="BB43" i="2"/>
  <c r="BB49" i="2" s="1"/>
  <c r="IB44" i="2"/>
  <c r="BC44" i="2"/>
  <c r="BA48" i="2"/>
  <c r="FT48" i="2"/>
  <c r="JJ44" i="2"/>
  <c r="KM43" i="2"/>
  <c r="KM49" i="2" s="1"/>
  <c r="KM45" i="2"/>
  <c r="KM41" i="2"/>
  <c r="KM47" i="2" s="1"/>
  <c r="CF48" i="2"/>
  <c r="GY45" i="2"/>
  <c r="GY43" i="2"/>
  <c r="GY49" i="2" s="1"/>
  <c r="GY41" i="2"/>
  <c r="GY47" i="2" s="1"/>
  <c r="IA45" i="2"/>
  <c r="IA43" i="2"/>
  <c r="IA49" i="2" s="1"/>
  <c r="IA41" i="2"/>
  <c r="IA47" i="2" s="1"/>
  <c r="CG40" i="2"/>
  <c r="KO38" i="2"/>
  <c r="KO39" i="2" s="1"/>
  <c r="KN40" i="2"/>
  <c r="FU40" i="2"/>
  <c r="KN42" i="2"/>
  <c r="KN48" i="2" s="1"/>
  <c r="JK38" i="2"/>
  <c r="JK39" i="2" s="1"/>
  <c r="BB40" i="2"/>
  <c r="W40" i="2"/>
  <c r="GY40" i="2"/>
  <c r="FU42" i="2"/>
  <c r="W42" i="2"/>
  <c r="GY42" i="2"/>
  <c r="CG42" i="2"/>
  <c r="BB42" i="2"/>
  <c r="Y38" i="2"/>
  <c r="BD38" i="2"/>
  <c r="CI38" i="2"/>
  <c r="IC38" i="2"/>
  <c r="IC39" i="2" s="1"/>
  <c r="HA38" i="2"/>
  <c r="DN38" i="2"/>
  <c r="FW38" i="2"/>
  <c r="AC50" i="2" l="1"/>
  <c r="AB67" i="2"/>
  <c r="JI66" i="2"/>
  <c r="KM66" i="2"/>
  <c r="JI65" i="2"/>
  <c r="KM65" i="2"/>
  <c r="AH52" i="2"/>
  <c r="W46" i="2"/>
  <c r="W66" i="2" s="1"/>
  <c r="W65" i="2"/>
  <c r="BB46" i="2"/>
  <c r="BB66" i="2" s="1"/>
  <c r="BB65" i="2"/>
  <c r="CG46" i="2"/>
  <c r="CG66" i="2" s="1"/>
  <c r="CG65" i="2"/>
  <c r="FU46" i="2"/>
  <c r="FU66" i="2" s="1"/>
  <c r="FU65" i="2"/>
  <c r="IA65" i="2"/>
  <c r="GY46" i="2"/>
  <c r="GY66" i="2" s="1"/>
  <c r="GY65" i="2"/>
  <c r="KN46" i="2"/>
  <c r="DM45" i="2"/>
  <c r="DM43" i="2"/>
  <c r="DM49" i="2" s="1"/>
  <c r="DM41" i="2"/>
  <c r="DM47" i="2" s="1"/>
  <c r="DN44" i="2"/>
  <c r="CH45" i="2"/>
  <c r="CH41" i="2"/>
  <c r="CH47" i="2" s="1"/>
  <c r="CH43" i="2"/>
  <c r="CH49" i="2" s="1"/>
  <c r="Y44" i="2"/>
  <c r="X45" i="2"/>
  <c r="X41" i="2"/>
  <c r="X47" i="2" s="1"/>
  <c r="X43" i="2"/>
  <c r="X49" i="2" s="1"/>
  <c r="CI44" i="2"/>
  <c r="KN45" i="2"/>
  <c r="KN41" i="2"/>
  <c r="KN47" i="2" s="1"/>
  <c r="KN43" i="2"/>
  <c r="KN49" i="2" s="1"/>
  <c r="HA44" i="2"/>
  <c r="KO44" i="2"/>
  <c r="IC44" i="2"/>
  <c r="BB48" i="2"/>
  <c r="W48" i="2"/>
  <c r="FV45" i="2"/>
  <c r="FV41" i="2"/>
  <c r="FV47" i="2" s="1"/>
  <c r="FV43" i="2"/>
  <c r="FV49" i="2" s="1"/>
  <c r="GZ45" i="2"/>
  <c r="GZ41" i="2"/>
  <c r="GZ47" i="2" s="1"/>
  <c r="GZ43" i="2"/>
  <c r="GZ49" i="2" s="1"/>
  <c r="FW44" i="2"/>
  <c r="CG48" i="2"/>
  <c r="FU48" i="2"/>
  <c r="JJ45" i="2"/>
  <c r="JJ43" i="2"/>
  <c r="JJ49" i="2" s="1"/>
  <c r="JJ41" i="2"/>
  <c r="JJ47" i="2" s="1"/>
  <c r="IB45" i="2"/>
  <c r="IB41" i="2"/>
  <c r="IB47" i="2" s="1"/>
  <c r="IB43" i="2"/>
  <c r="IB49" i="2" s="1"/>
  <c r="BD44" i="2"/>
  <c r="GY48" i="2"/>
  <c r="JK44" i="2"/>
  <c r="BC45" i="2"/>
  <c r="BC43" i="2"/>
  <c r="BC49" i="2" s="1"/>
  <c r="BC41" i="2"/>
  <c r="BC47" i="2" s="1"/>
  <c r="X40" i="2"/>
  <c r="BC40" i="2"/>
  <c r="JL38" i="2"/>
  <c r="JL39" i="2" s="1"/>
  <c r="FV40" i="2"/>
  <c r="KP38" i="2"/>
  <c r="KP39" i="2" s="1"/>
  <c r="GZ40" i="2"/>
  <c r="KO42" i="2"/>
  <c r="KO48" i="2" s="1"/>
  <c r="KO40" i="2"/>
  <c r="CH40" i="2"/>
  <c r="CH42" i="2"/>
  <c r="BC42" i="2"/>
  <c r="GZ42" i="2"/>
  <c r="FV42" i="2"/>
  <c r="X42" i="2"/>
  <c r="BE38" i="2"/>
  <c r="CJ38" i="2"/>
  <c r="Z38" i="2"/>
  <c r="FX38" i="2"/>
  <c r="HB38" i="2"/>
  <c r="ID38" i="2"/>
  <c r="ID39" i="2" s="1"/>
  <c r="DO38" i="2"/>
  <c r="AD50" i="2" l="1"/>
  <c r="AC67" i="2"/>
  <c r="JJ65" i="2"/>
  <c r="KN66" i="2"/>
  <c r="KN65" i="2"/>
  <c r="JJ66" i="2"/>
  <c r="AI52" i="2"/>
  <c r="GZ46" i="2"/>
  <c r="GZ66" i="2" s="1"/>
  <c r="GZ65" i="2"/>
  <c r="KO46" i="2"/>
  <c r="CH46" i="2"/>
  <c r="CH66" i="2" s="1"/>
  <c r="CH65" i="2"/>
  <c r="IB65" i="2"/>
  <c r="BC46" i="2"/>
  <c r="BC66" i="2" s="1"/>
  <c r="BC65" i="2"/>
  <c r="X46" i="2"/>
  <c r="X66" i="2" s="1"/>
  <c r="X65" i="2"/>
  <c r="FV46" i="2"/>
  <c r="FV66" i="2" s="1"/>
  <c r="FV65" i="2"/>
  <c r="Z44" i="2"/>
  <c r="Y45" i="2"/>
  <c r="Y43" i="2"/>
  <c r="Y49" i="2" s="1"/>
  <c r="Y41" i="2"/>
  <c r="Y47" i="2" s="1"/>
  <c r="CJ44" i="2"/>
  <c r="DN45" i="2"/>
  <c r="DN41" i="2"/>
  <c r="DN47" i="2" s="1"/>
  <c r="DN43" i="2"/>
  <c r="DN49" i="2" s="1"/>
  <c r="CI45" i="2"/>
  <c r="CI43" i="2"/>
  <c r="CI49" i="2" s="1"/>
  <c r="CI41" i="2"/>
  <c r="CI47" i="2" s="1"/>
  <c r="DO44" i="2"/>
  <c r="ID44" i="2"/>
  <c r="HB44" i="2"/>
  <c r="GZ48" i="2"/>
  <c r="FX44" i="2"/>
  <c r="X48" i="2"/>
  <c r="BC48" i="2"/>
  <c r="CH48" i="2"/>
  <c r="JL44" i="2"/>
  <c r="KO45" i="2"/>
  <c r="KO41" i="2"/>
  <c r="KO47" i="2" s="1"/>
  <c r="KO43" i="2"/>
  <c r="KO49" i="2" s="1"/>
  <c r="FV48" i="2"/>
  <c r="BE44" i="2"/>
  <c r="KP44" i="2"/>
  <c r="JK45" i="2"/>
  <c r="JK43" i="2"/>
  <c r="JK49" i="2" s="1"/>
  <c r="JK41" i="2"/>
  <c r="JK47" i="2" s="1"/>
  <c r="BD41" i="2"/>
  <c r="BD47" i="2" s="1"/>
  <c r="BD45" i="2"/>
  <c r="BD43" i="2"/>
  <c r="BD49" i="2" s="1"/>
  <c r="FW45" i="2"/>
  <c r="FW43" i="2"/>
  <c r="FW49" i="2" s="1"/>
  <c r="FW41" i="2"/>
  <c r="FW47" i="2" s="1"/>
  <c r="IC45" i="2"/>
  <c r="IC41" i="2"/>
  <c r="IC47" i="2" s="1"/>
  <c r="IC43" i="2"/>
  <c r="IC49" i="2" s="1"/>
  <c r="HA45" i="2"/>
  <c r="HA41" i="2"/>
  <c r="HA47" i="2" s="1"/>
  <c r="HA43" i="2"/>
  <c r="HA49" i="2" s="1"/>
  <c r="CI40" i="2"/>
  <c r="KQ38" i="2"/>
  <c r="KQ39" i="2" s="1"/>
  <c r="Y40" i="2"/>
  <c r="KP40" i="2"/>
  <c r="JM38" i="2"/>
  <c r="JM39" i="2" s="1"/>
  <c r="KP42" i="2"/>
  <c r="KP48" i="2" s="1"/>
  <c r="HA40" i="2"/>
  <c r="FW40" i="2"/>
  <c r="BD40" i="2"/>
  <c r="Y42" i="2"/>
  <c r="FW42" i="2"/>
  <c r="HA42" i="2"/>
  <c r="CI42" i="2"/>
  <c r="BD42" i="2"/>
  <c r="AA38" i="2"/>
  <c r="BF38" i="2"/>
  <c r="CK38" i="2"/>
  <c r="DP38" i="2"/>
  <c r="IE38" i="2"/>
  <c r="IE39" i="2" s="1"/>
  <c r="FY38" i="2"/>
  <c r="HC38" i="2"/>
  <c r="AE50" i="2" l="1"/>
  <c r="AD67" i="2"/>
  <c r="JK66" i="2"/>
  <c r="KO65" i="2"/>
  <c r="JK65" i="2"/>
  <c r="KO66" i="2"/>
  <c r="AJ52" i="2"/>
  <c r="IC65" i="2"/>
  <c r="BD46" i="2"/>
  <c r="BD66" i="2" s="1"/>
  <c r="BD65" i="2"/>
  <c r="FW46" i="2"/>
  <c r="FW66" i="2" s="1"/>
  <c r="FW65" i="2"/>
  <c r="KP46" i="2"/>
  <c r="HA46" i="2"/>
  <c r="HA66" i="2" s="1"/>
  <c r="HA65" i="2"/>
  <c r="Y46" i="2"/>
  <c r="Y66" i="2" s="1"/>
  <c r="Y65" i="2"/>
  <c r="CI46" i="2"/>
  <c r="CI66" i="2" s="1"/>
  <c r="CI65" i="2"/>
  <c r="CK44" i="2"/>
  <c r="AA44" i="2"/>
  <c r="DP44" i="2"/>
  <c r="DO45" i="2"/>
  <c r="DO43" i="2"/>
  <c r="DO49" i="2" s="1"/>
  <c r="DO41" i="2"/>
  <c r="DO47" i="2" s="1"/>
  <c r="CJ43" i="2"/>
  <c r="CJ49" i="2" s="1"/>
  <c r="CJ41" i="2"/>
  <c r="CJ47" i="2" s="1"/>
  <c r="CJ45" i="2"/>
  <c r="Z43" i="2"/>
  <c r="Z49" i="2" s="1"/>
  <c r="Z41" i="2"/>
  <c r="Z47" i="2" s="1"/>
  <c r="Z45" i="2"/>
  <c r="FY44" i="2"/>
  <c r="BF44" i="2"/>
  <c r="HA48" i="2"/>
  <c r="ID45" i="2"/>
  <c r="ID43" i="2"/>
  <c r="ID49" i="2" s="1"/>
  <c r="ID41" i="2"/>
  <c r="ID47" i="2" s="1"/>
  <c r="IE44" i="2"/>
  <c r="FW48" i="2"/>
  <c r="BD48" i="2"/>
  <c r="KQ44" i="2"/>
  <c r="FX45" i="2"/>
  <c r="FX41" i="2"/>
  <c r="FX47" i="2" s="1"/>
  <c r="FX43" i="2"/>
  <c r="FX49" i="2" s="1"/>
  <c r="HB45" i="2"/>
  <c r="HB41" i="2"/>
  <c r="HB47" i="2" s="1"/>
  <c r="HB43" i="2"/>
  <c r="HB49" i="2" s="1"/>
  <c r="HC44" i="2"/>
  <c r="CI48" i="2"/>
  <c r="Y48" i="2"/>
  <c r="JM44" i="2"/>
  <c r="KP45" i="2"/>
  <c r="KP43" i="2"/>
  <c r="KP49" i="2" s="1"/>
  <c r="KP41" i="2"/>
  <c r="KP47" i="2" s="1"/>
  <c r="BE45" i="2"/>
  <c r="BE43" i="2"/>
  <c r="BE49" i="2" s="1"/>
  <c r="BE41" i="2"/>
  <c r="BE47" i="2" s="1"/>
  <c r="JL45" i="2"/>
  <c r="JL41" i="2"/>
  <c r="JL47" i="2" s="1"/>
  <c r="JL43" i="2"/>
  <c r="JL49" i="2" s="1"/>
  <c r="BE40" i="2"/>
  <c r="KQ40" i="2"/>
  <c r="KR38" i="2"/>
  <c r="KR39" i="2" s="1"/>
  <c r="CJ40" i="2"/>
  <c r="FX40" i="2"/>
  <c r="HB40" i="2"/>
  <c r="KQ42" i="2"/>
  <c r="KQ48" i="2" s="1"/>
  <c r="JN38" i="2"/>
  <c r="Z40" i="2"/>
  <c r="CJ42" i="2"/>
  <c r="FX42" i="2"/>
  <c r="BE42" i="2"/>
  <c r="HB42" i="2"/>
  <c r="Z42" i="2"/>
  <c r="BG38" i="2"/>
  <c r="AB38" i="2"/>
  <c r="CL38" i="2"/>
  <c r="FZ38" i="2"/>
  <c r="DQ38" i="2"/>
  <c r="HD38" i="2"/>
  <c r="IF38" i="2"/>
  <c r="IF39" i="2" s="1"/>
  <c r="AF50" i="2" l="1"/>
  <c r="AE67" i="2"/>
  <c r="JN39" i="2"/>
  <c r="JO38" i="2"/>
  <c r="KP66" i="2"/>
  <c r="JL65" i="2"/>
  <c r="KP65" i="2"/>
  <c r="JL66" i="2"/>
  <c r="AK52" i="2"/>
  <c r="ID65" i="2"/>
  <c r="Z46" i="2"/>
  <c r="Z66" i="2" s="1"/>
  <c r="Z65" i="2"/>
  <c r="HB46" i="2"/>
  <c r="HB66" i="2" s="1"/>
  <c r="HB65" i="2"/>
  <c r="FX46" i="2"/>
  <c r="FX66" i="2" s="1"/>
  <c r="FX65" i="2"/>
  <c r="KQ46" i="2"/>
  <c r="CJ46" i="2"/>
  <c r="CJ66" i="2" s="1"/>
  <c r="CJ65" i="2"/>
  <c r="BE46" i="2"/>
  <c r="BE66" i="2" s="1"/>
  <c r="BE65" i="2"/>
  <c r="AB44" i="2"/>
  <c r="DQ44" i="2"/>
  <c r="AA45" i="2"/>
  <c r="AA43" i="2"/>
  <c r="AA49" i="2" s="1"/>
  <c r="AA41" i="2"/>
  <c r="AA47" i="2" s="1"/>
  <c r="DP43" i="2"/>
  <c r="DP49" i="2" s="1"/>
  <c r="DP41" i="2"/>
  <c r="DP47" i="2" s="1"/>
  <c r="DP45" i="2"/>
  <c r="CK45" i="2"/>
  <c r="CK43" i="2"/>
  <c r="CK49" i="2" s="1"/>
  <c r="CK41" i="2"/>
  <c r="CK47" i="2" s="1"/>
  <c r="CL44" i="2"/>
  <c r="CJ48" i="2"/>
  <c r="FY45" i="2"/>
  <c r="FY43" i="2"/>
  <c r="FY49" i="2" s="1"/>
  <c r="FY41" i="2"/>
  <c r="FY47" i="2" s="1"/>
  <c r="HD44" i="2"/>
  <c r="KR44" i="2"/>
  <c r="BG44" i="2"/>
  <c r="BE48" i="2"/>
  <c r="BF45" i="2"/>
  <c r="BF41" i="2"/>
  <c r="BF47" i="2" s="1"/>
  <c r="BF43" i="2"/>
  <c r="BF49" i="2" s="1"/>
  <c r="FZ44" i="2"/>
  <c r="FX48" i="2"/>
  <c r="HC45" i="2"/>
  <c r="HC43" i="2"/>
  <c r="HC49" i="2" s="1"/>
  <c r="HC41" i="2"/>
  <c r="HC47" i="2" s="1"/>
  <c r="KQ45" i="2"/>
  <c r="KQ43" i="2"/>
  <c r="KQ49" i="2" s="1"/>
  <c r="KQ41" i="2"/>
  <c r="KQ47" i="2" s="1"/>
  <c r="IE45" i="2"/>
  <c r="IE43" i="2"/>
  <c r="IE49" i="2" s="1"/>
  <c r="IE41" i="2"/>
  <c r="IE47" i="2" s="1"/>
  <c r="IF44" i="2"/>
  <c r="Z48" i="2"/>
  <c r="JN44" i="2"/>
  <c r="HB48" i="2"/>
  <c r="JM45" i="2"/>
  <c r="JM41" i="2"/>
  <c r="JM47" i="2" s="1"/>
  <c r="JM43" i="2"/>
  <c r="JM49" i="2" s="1"/>
  <c r="HC40" i="2"/>
  <c r="KR40" i="2"/>
  <c r="BF40" i="2"/>
  <c r="AA40" i="2"/>
  <c r="KR42" i="2"/>
  <c r="KR48" i="2" s="1"/>
  <c r="FY40" i="2"/>
  <c r="CK40" i="2"/>
  <c r="KS38" i="2"/>
  <c r="AA42" i="2"/>
  <c r="BF42" i="2"/>
  <c r="CK42" i="2"/>
  <c r="HC42" i="2"/>
  <c r="FY42" i="2"/>
  <c r="CM38" i="2"/>
  <c r="AC38" i="2"/>
  <c r="BH38" i="2"/>
  <c r="DR38" i="2"/>
  <c r="IG38" i="2"/>
  <c r="IG39" i="2" s="1"/>
  <c r="HE38" i="2"/>
  <c r="HF38" i="2" s="1"/>
  <c r="GA38" i="2"/>
  <c r="AG50" i="2" l="1"/>
  <c r="AF67" i="2"/>
  <c r="JO39" i="2"/>
  <c r="JO44" i="2"/>
  <c r="JO65" i="2"/>
  <c r="HF44" i="2"/>
  <c r="HF40" i="2"/>
  <c r="HF42" i="2"/>
  <c r="HF65" i="2"/>
  <c r="JM65" i="2"/>
  <c r="JM66" i="2"/>
  <c r="KQ65" i="2"/>
  <c r="KS39" i="2"/>
  <c r="KT38" i="2"/>
  <c r="KQ66" i="2"/>
  <c r="AL52" i="2"/>
  <c r="AA46" i="2"/>
  <c r="AA66" i="2" s="1"/>
  <c r="AA65" i="2"/>
  <c r="CK46" i="2"/>
  <c r="CK66" i="2" s="1"/>
  <c r="CK65" i="2"/>
  <c r="BF46" i="2"/>
  <c r="BF66" i="2" s="1"/>
  <c r="BF65" i="2"/>
  <c r="HC46" i="2"/>
  <c r="HC66" i="2" s="1"/>
  <c r="HC65" i="2"/>
  <c r="FY46" i="2"/>
  <c r="FY66" i="2" s="1"/>
  <c r="FY65" i="2"/>
  <c r="KR46" i="2"/>
  <c r="IE65" i="2"/>
  <c r="DQ45" i="2"/>
  <c r="DQ43" i="2"/>
  <c r="DQ49" i="2" s="1"/>
  <c r="DQ41" i="2"/>
  <c r="DQ47" i="2" s="1"/>
  <c r="AC44" i="2"/>
  <c r="CL45" i="2"/>
  <c r="CL41" i="2"/>
  <c r="CL47" i="2" s="1"/>
  <c r="CL43" i="2"/>
  <c r="CL49" i="2" s="1"/>
  <c r="CM44" i="2"/>
  <c r="AB45" i="2"/>
  <c r="AB41" i="2"/>
  <c r="AB47" i="2" s="1"/>
  <c r="AB43" i="2"/>
  <c r="AB49" i="2" s="1"/>
  <c r="DR44" i="2"/>
  <c r="BF48" i="2"/>
  <c r="FZ45" i="2"/>
  <c r="FZ41" i="2"/>
  <c r="FZ47" i="2" s="1"/>
  <c r="FZ43" i="2"/>
  <c r="FZ49" i="2" s="1"/>
  <c r="BH44" i="2"/>
  <c r="HC48" i="2"/>
  <c r="HE44" i="2"/>
  <c r="CK48" i="2"/>
  <c r="IF45" i="2"/>
  <c r="IF41" i="2"/>
  <c r="IF47" i="2" s="1"/>
  <c r="IF43" i="2"/>
  <c r="IF49" i="2" s="1"/>
  <c r="IG44" i="2"/>
  <c r="KS44" i="2"/>
  <c r="BG45" i="2"/>
  <c r="BG43" i="2"/>
  <c r="BG49" i="2" s="1"/>
  <c r="BG41" i="2"/>
  <c r="BG47" i="2" s="1"/>
  <c r="HD41" i="2"/>
  <c r="HD47" i="2" s="1"/>
  <c r="HD43" i="2"/>
  <c r="HD49" i="2" s="1"/>
  <c r="HD45" i="2"/>
  <c r="FY48" i="2"/>
  <c r="GA44" i="2"/>
  <c r="AA48" i="2"/>
  <c r="JN45" i="2"/>
  <c r="JN41" i="2"/>
  <c r="JN47" i="2" s="1"/>
  <c r="JN43" i="2"/>
  <c r="JN49" i="2" s="1"/>
  <c r="KR41" i="2"/>
  <c r="KR47" i="2" s="1"/>
  <c r="KR43" i="2"/>
  <c r="KR49" i="2" s="1"/>
  <c r="KR45" i="2"/>
  <c r="FZ40" i="2"/>
  <c r="AB40" i="2"/>
  <c r="BG40" i="2"/>
  <c r="KS40" i="2"/>
  <c r="KT40" i="2" s="1"/>
  <c r="CL40" i="2"/>
  <c r="KS42" i="2"/>
  <c r="KT42" i="2" s="1"/>
  <c r="HD40" i="2"/>
  <c r="CL42" i="2"/>
  <c r="HD42" i="2"/>
  <c r="AB42" i="2"/>
  <c r="FZ42" i="2"/>
  <c r="BG42" i="2"/>
  <c r="AD38" i="2"/>
  <c r="CN38" i="2"/>
  <c r="BI38" i="2"/>
  <c r="GB38" i="2"/>
  <c r="IH38" i="2"/>
  <c r="IH39" i="2" s="1"/>
  <c r="DS38" i="2"/>
  <c r="AH50" i="2" l="1"/>
  <c r="AG67" i="2"/>
  <c r="JO41" i="2"/>
  <c r="JO47" i="2" s="1"/>
  <c r="JO43" i="2"/>
  <c r="JO49" i="2" s="1"/>
  <c r="JO45" i="2"/>
  <c r="HF46" i="2"/>
  <c r="HF66" i="2" s="1"/>
  <c r="HF48" i="2"/>
  <c r="KR66" i="2"/>
  <c r="JN66" i="2"/>
  <c r="JN65" i="2"/>
  <c r="KR65" i="2"/>
  <c r="KU38" i="2"/>
  <c r="KT44" i="2"/>
  <c r="KT39" i="2"/>
  <c r="KU40" i="2"/>
  <c r="KT46" i="2"/>
  <c r="KU42" i="2"/>
  <c r="KT48" i="2"/>
  <c r="AM52" i="2"/>
  <c r="IF65" i="2"/>
  <c r="FZ46" i="2"/>
  <c r="FZ66" i="2" s="1"/>
  <c r="FZ65" i="2"/>
  <c r="HD46" i="2"/>
  <c r="HD66" i="2" s="1"/>
  <c r="HD65" i="2"/>
  <c r="CL46" i="2"/>
  <c r="CL66" i="2" s="1"/>
  <c r="CL65" i="2"/>
  <c r="AB46" i="2"/>
  <c r="AB66" i="2" s="1"/>
  <c r="AB65" i="2"/>
  <c r="KS46" i="2"/>
  <c r="BG46" i="2"/>
  <c r="BG66" i="2" s="1"/>
  <c r="BG65" i="2"/>
  <c r="CM45" i="2"/>
  <c r="CM43" i="2"/>
  <c r="CM49" i="2" s="1"/>
  <c r="CM41" i="2"/>
  <c r="CM47" i="2" s="1"/>
  <c r="AC45" i="2"/>
  <c r="AC41" i="2"/>
  <c r="AC47" i="2" s="1"/>
  <c r="AC43" i="2"/>
  <c r="AC49" i="2" s="1"/>
  <c r="DS44" i="2"/>
  <c r="CN44" i="2"/>
  <c r="AD44" i="2"/>
  <c r="DR45" i="2"/>
  <c r="DR41" i="2"/>
  <c r="DR47" i="2" s="1"/>
  <c r="DR43" i="2"/>
  <c r="DR49" i="2" s="1"/>
  <c r="BI44" i="2"/>
  <c r="FZ48" i="2"/>
  <c r="KS48" i="2"/>
  <c r="GA45" i="2"/>
  <c r="GA43" i="2"/>
  <c r="GA49" i="2" s="1"/>
  <c r="GA41" i="2"/>
  <c r="GA47" i="2" s="1"/>
  <c r="KS45" i="2"/>
  <c r="KS41" i="2"/>
  <c r="KS47" i="2" s="1"/>
  <c r="KS43" i="2"/>
  <c r="KS49" i="2" s="1"/>
  <c r="IG41" i="2"/>
  <c r="IG47" i="2" s="1"/>
  <c r="IG45" i="2"/>
  <c r="IG43" i="2"/>
  <c r="IG49" i="2" s="1"/>
  <c r="AB48" i="2"/>
  <c r="IH44" i="2"/>
  <c r="HD48" i="2"/>
  <c r="GB44" i="2"/>
  <c r="BG48" i="2"/>
  <c r="HE45" i="2"/>
  <c r="HE43" i="2"/>
  <c r="HE49" i="2" s="1"/>
  <c r="HE41" i="2"/>
  <c r="HE47" i="2" s="1"/>
  <c r="BH45" i="2"/>
  <c r="BH41" i="2"/>
  <c r="BH47" i="2" s="1"/>
  <c r="BH43" i="2"/>
  <c r="BH49" i="2" s="1"/>
  <c r="CL48" i="2"/>
  <c r="AC40" i="2"/>
  <c r="HE40" i="2"/>
  <c r="CM40" i="2"/>
  <c r="BH40" i="2"/>
  <c r="GA40" i="2"/>
  <c r="BH42" i="2"/>
  <c r="GA42" i="2"/>
  <c r="AC42" i="2"/>
  <c r="CM42" i="2"/>
  <c r="HE42" i="2"/>
  <c r="BJ38" i="2"/>
  <c r="AE38" i="2"/>
  <c r="CO38" i="2"/>
  <c r="II38" i="2"/>
  <c r="II39" i="2" s="1"/>
  <c r="GC38" i="2"/>
  <c r="AI50" i="2" l="1"/>
  <c r="AH67" i="2"/>
  <c r="HG48" i="2"/>
  <c r="HH42" i="2"/>
  <c r="HG46" i="2"/>
  <c r="HG66" i="2" s="1"/>
  <c r="HH40" i="2"/>
  <c r="KV38" i="2"/>
  <c r="KU44" i="2"/>
  <c r="KU39" i="2"/>
  <c r="KU46" i="2"/>
  <c r="KV40" i="2"/>
  <c r="KS66" i="2"/>
  <c r="KU48" i="2"/>
  <c r="KV42" i="2"/>
  <c r="KS65" i="2"/>
  <c r="KT41" i="2"/>
  <c r="KT45" i="2"/>
  <c r="KT43" i="2"/>
  <c r="KT49" i="2" s="1"/>
  <c r="AN52" i="2"/>
  <c r="CM46" i="2"/>
  <c r="CM66" i="2" s="1"/>
  <c r="CM65" i="2"/>
  <c r="HE46" i="2"/>
  <c r="HE66" i="2" s="1"/>
  <c r="HE65" i="2"/>
  <c r="GA46" i="2"/>
  <c r="GA66" i="2" s="1"/>
  <c r="GA65" i="2"/>
  <c r="BH46" i="2"/>
  <c r="BH66" i="2" s="1"/>
  <c r="BH65" i="2"/>
  <c r="AC46" i="2"/>
  <c r="AC66" i="2" s="1"/>
  <c r="AC65" i="2"/>
  <c r="IG65" i="2"/>
  <c r="CO44" i="2"/>
  <c r="DT44" i="2"/>
  <c r="AD43" i="2"/>
  <c r="AD49" i="2" s="1"/>
  <c r="AD45" i="2"/>
  <c r="AD41" i="2"/>
  <c r="AD47" i="2" s="1"/>
  <c r="DS45" i="2"/>
  <c r="DS43" i="2"/>
  <c r="DS49" i="2" s="1"/>
  <c r="DS41" i="2"/>
  <c r="DS47" i="2" s="1"/>
  <c r="AE44" i="2"/>
  <c r="CN43" i="2"/>
  <c r="CN49" i="2" s="1"/>
  <c r="CN45" i="2"/>
  <c r="CN41" i="2"/>
  <c r="CN47" i="2" s="1"/>
  <c r="II44" i="2"/>
  <c r="BI45" i="2"/>
  <c r="BI43" i="2"/>
  <c r="BI49" i="2" s="1"/>
  <c r="BI41" i="2"/>
  <c r="BI47" i="2" s="1"/>
  <c r="CM48" i="2"/>
  <c r="AC48" i="2"/>
  <c r="GC44" i="2"/>
  <c r="BJ44" i="2"/>
  <c r="GA48" i="2"/>
  <c r="GB41" i="2"/>
  <c r="GB47" i="2" s="1"/>
  <c r="GB43" i="2"/>
  <c r="GB49" i="2" s="1"/>
  <c r="GB45" i="2"/>
  <c r="IH45" i="2"/>
  <c r="IH41" i="2"/>
  <c r="IH47" i="2" s="1"/>
  <c r="IH43" i="2"/>
  <c r="IH49" i="2" s="1"/>
  <c r="HE48" i="2"/>
  <c r="BH48" i="2"/>
  <c r="DV38" i="2"/>
  <c r="DU38" i="2"/>
  <c r="DT42" i="2"/>
  <c r="DT48" i="2" s="1"/>
  <c r="DT40" i="2"/>
  <c r="CP38" i="2"/>
  <c r="BI40" i="2"/>
  <c r="CN40" i="2"/>
  <c r="AD40" i="2"/>
  <c r="GB40" i="2"/>
  <c r="CN42" i="2"/>
  <c r="GB42" i="2"/>
  <c r="AD42" i="2"/>
  <c r="BI42" i="2"/>
  <c r="AF38" i="2"/>
  <c r="IJ38" i="2"/>
  <c r="AJ50" i="2" l="1"/>
  <c r="AI67" i="2"/>
  <c r="HH48" i="2"/>
  <c r="HI42" i="2"/>
  <c r="IJ39" i="2"/>
  <c r="IK38" i="2"/>
  <c r="HH46" i="2"/>
  <c r="HH66" i="2" s="1"/>
  <c r="HI40" i="2"/>
  <c r="KU43" i="2"/>
  <c r="KU49" i="2" s="1"/>
  <c r="KU45" i="2"/>
  <c r="KU41" i="2"/>
  <c r="KW42" i="2"/>
  <c r="KV48" i="2"/>
  <c r="KT47" i="2"/>
  <c r="KT66" i="2" s="1"/>
  <c r="KT65" i="2"/>
  <c r="KW40" i="2"/>
  <c r="KV46" i="2"/>
  <c r="KW38" i="2"/>
  <c r="KV39" i="2"/>
  <c r="KV44" i="2"/>
  <c r="AO52" i="2"/>
  <c r="CN46" i="2"/>
  <c r="CN66" i="2" s="1"/>
  <c r="CN65" i="2"/>
  <c r="BI46" i="2"/>
  <c r="BI66" i="2" s="1"/>
  <c r="BI65" i="2"/>
  <c r="IH65" i="2"/>
  <c r="GB46" i="2"/>
  <c r="GB66" i="2" s="1"/>
  <c r="GB65" i="2"/>
  <c r="AD46" i="2"/>
  <c r="AD66" i="2" s="1"/>
  <c r="AD65" i="2"/>
  <c r="DT46" i="2"/>
  <c r="CP44" i="2"/>
  <c r="AE45" i="2"/>
  <c r="AE43" i="2"/>
  <c r="AE49" i="2" s="1"/>
  <c r="AE41" i="2"/>
  <c r="AE47" i="2" s="1"/>
  <c r="DT43" i="2"/>
  <c r="DT49" i="2" s="1"/>
  <c r="DT45" i="2"/>
  <c r="DT41" i="2"/>
  <c r="DT47" i="2" s="1"/>
  <c r="CO45" i="2"/>
  <c r="CO43" i="2"/>
  <c r="CO49" i="2" s="1"/>
  <c r="CO41" i="2"/>
  <c r="CO47" i="2" s="1"/>
  <c r="AF44" i="2"/>
  <c r="DV44" i="2"/>
  <c r="DU44" i="2"/>
  <c r="IJ44" i="2"/>
  <c r="AD48" i="2"/>
  <c r="II45" i="2"/>
  <c r="II43" i="2"/>
  <c r="II49" i="2" s="1"/>
  <c r="II41" i="2"/>
  <c r="II47" i="2" s="1"/>
  <c r="CN48" i="2"/>
  <c r="BI48" i="2"/>
  <c r="BJ45" i="2"/>
  <c r="BJ43" i="2"/>
  <c r="BJ49" i="2" s="1"/>
  <c r="BJ41" i="2"/>
  <c r="BJ47" i="2" s="1"/>
  <c r="GB48" i="2"/>
  <c r="GC45" i="2"/>
  <c r="GC43" i="2"/>
  <c r="GC49" i="2" s="1"/>
  <c r="GC41" i="2"/>
  <c r="GC47" i="2" s="1"/>
  <c r="DV42" i="2"/>
  <c r="DV48" i="2" s="1"/>
  <c r="DU42" i="2"/>
  <c r="DW38" i="2"/>
  <c r="DU40" i="2"/>
  <c r="DV40" i="2"/>
  <c r="GC40" i="2"/>
  <c r="CO40" i="2"/>
  <c r="CQ38" i="2"/>
  <c r="AE40" i="2"/>
  <c r="BJ40" i="2"/>
  <c r="GC42" i="2"/>
  <c r="CO42" i="2"/>
  <c r="CO48" i="2" s="1"/>
  <c r="BJ42" i="2"/>
  <c r="AE42" i="2"/>
  <c r="AK50" i="2" l="1"/>
  <c r="AJ67" i="2"/>
  <c r="HI46" i="2"/>
  <c r="HI66" i="2" s="1"/>
  <c r="HJ40" i="2"/>
  <c r="HJ42" i="2"/>
  <c r="HI48" i="2"/>
  <c r="IK39" i="2"/>
  <c r="IK44" i="2"/>
  <c r="IK65" i="2"/>
  <c r="DT66" i="2"/>
  <c r="KV45" i="2"/>
  <c r="KV43" i="2"/>
  <c r="KV49" i="2" s="1"/>
  <c r="KV41" i="2"/>
  <c r="KU47" i="2"/>
  <c r="KU66" i="2" s="1"/>
  <c r="KU65" i="2"/>
  <c r="KX38" i="2"/>
  <c r="KW44" i="2"/>
  <c r="KW39" i="2"/>
  <c r="DT65" i="2"/>
  <c r="KX40" i="2"/>
  <c r="KW46" i="2"/>
  <c r="KW48" i="2"/>
  <c r="KX42" i="2"/>
  <c r="AP52" i="2"/>
  <c r="AE46" i="2"/>
  <c r="AE66" i="2" s="1"/>
  <c r="AE65" i="2"/>
  <c r="GC46" i="2"/>
  <c r="GC66" i="2" s="1"/>
  <c r="GC65" i="2"/>
  <c r="II65" i="2"/>
  <c r="DV46" i="2"/>
  <c r="DU46" i="2"/>
  <c r="BJ46" i="2"/>
  <c r="BJ66" i="2" s="1"/>
  <c r="BJ65" i="2"/>
  <c r="CO46" i="2"/>
  <c r="CO66" i="2" s="1"/>
  <c r="CO65" i="2"/>
  <c r="DU45" i="2"/>
  <c r="DU43" i="2"/>
  <c r="DU49" i="2" s="1"/>
  <c r="DU41" i="2"/>
  <c r="DU47" i="2" s="1"/>
  <c r="AF45" i="2"/>
  <c r="AF41" i="2"/>
  <c r="AF47" i="2" s="1"/>
  <c r="AF43" i="2"/>
  <c r="AF49" i="2" s="1"/>
  <c r="CP45" i="2"/>
  <c r="CP41" i="2"/>
  <c r="CP47" i="2" s="1"/>
  <c r="CP43" i="2"/>
  <c r="CP49" i="2" s="1"/>
  <c r="CQ44" i="2"/>
  <c r="DW44" i="2"/>
  <c r="DV45" i="2"/>
  <c r="DV41" i="2"/>
  <c r="DV47" i="2" s="1"/>
  <c r="DV43" i="2"/>
  <c r="DV49" i="2" s="1"/>
  <c r="AE48" i="2"/>
  <c r="GC48" i="2"/>
  <c r="BJ48" i="2"/>
  <c r="IJ45" i="2"/>
  <c r="IJ41" i="2"/>
  <c r="IJ47" i="2" s="1"/>
  <c r="IJ43" i="2"/>
  <c r="IJ49" i="2" s="1"/>
  <c r="DU48" i="2"/>
  <c r="DW40" i="2"/>
  <c r="DW42" i="2"/>
  <c r="DW48" i="2" s="1"/>
  <c r="DX38" i="2"/>
  <c r="CP42" i="2"/>
  <c r="CP48" i="2" s="1"/>
  <c r="CP40" i="2"/>
  <c r="AF40" i="2"/>
  <c r="CR38" i="2"/>
  <c r="AF42" i="2"/>
  <c r="AL50" i="2" l="1"/>
  <c r="AK67" i="2"/>
  <c r="HJ46" i="2"/>
  <c r="HJ66" i="2" s="1"/>
  <c r="HK40" i="2"/>
  <c r="HK42" i="2"/>
  <c r="HJ48" i="2"/>
  <c r="IK45" i="2"/>
  <c r="IK43" i="2"/>
  <c r="IK49" i="2" s="1"/>
  <c r="IK41" i="2"/>
  <c r="IK47" i="2" s="1"/>
  <c r="DV65" i="2"/>
  <c r="DU66" i="2"/>
  <c r="KY40" i="2"/>
  <c r="KX46" i="2"/>
  <c r="KX39" i="2"/>
  <c r="KY38" i="2"/>
  <c r="KX44" i="2"/>
  <c r="KY42" i="2"/>
  <c r="KX48" i="2"/>
  <c r="DV66" i="2"/>
  <c r="KW45" i="2"/>
  <c r="KW43" i="2"/>
  <c r="KW49" i="2" s="1"/>
  <c r="KW41" i="2"/>
  <c r="DU65" i="2"/>
  <c r="KV47" i="2"/>
  <c r="KV66" i="2" s="1"/>
  <c r="KV65" i="2"/>
  <c r="AQ52" i="2"/>
  <c r="IJ65" i="2"/>
  <c r="DW46" i="2"/>
  <c r="DW65" i="2"/>
  <c r="AF46" i="2"/>
  <c r="AF66" i="2" s="1"/>
  <c r="AF65" i="2"/>
  <c r="CP46" i="2"/>
  <c r="CP66" i="2" s="1"/>
  <c r="CP65" i="2"/>
  <c r="DX44" i="2"/>
  <c r="DW45" i="2"/>
  <c r="DW41" i="2"/>
  <c r="DW47" i="2" s="1"/>
  <c r="DW43" i="2"/>
  <c r="DW49" i="2" s="1"/>
  <c r="CR44" i="2"/>
  <c r="CQ45" i="2"/>
  <c r="CQ41" i="2"/>
  <c r="CQ47" i="2" s="1"/>
  <c r="CQ43" i="2"/>
  <c r="CQ49" i="2" s="1"/>
  <c r="AF48" i="2"/>
  <c r="DY38" i="2"/>
  <c r="DX42" i="2"/>
  <c r="DX48" i="2" s="1"/>
  <c r="DX40" i="2"/>
  <c r="CS38" i="2"/>
  <c r="CQ40" i="2"/>
  <c r="CQ42" i="2"/>
  <c r="CQ48" i="2" s="1"/>
  <c r="AM50" i="2" l="1"/>
  <c r="AL67" i="2"/>
  <c r="HL42" i="2"/>
  <c r="HK48" i="2"/>
  <c r="HK46" i="2"/>
  <c r="HK66" i="2" s="1"/>
  <c r="HL40" i="2"/>
  <c r="KZ42" i="2"/>
  <c r="KY48" i="2"/>
  <c r="DW66" i="2"/>
  <c r="KZ40" i="2"/>
  <c r="KY46" i="2"/>
  <c r="KY44" i="2"/>
  <c r="KZ38" i="2"/>
  <c r="KY39" i="2"/>
  <c r="KW47" i="2"/>
  <c r="KW66" i="2" s="1"/>
  <c r="KW65" i="2"/>
  <c r="KX41" i="2"/>
  <c r="KX45" i="2"/>
  <c r="KX43" i="2"/>
  <c r="KX49" i="2" s="1"/>
  <c r="AR52" i="2"/>
  <c r="CQ46" i="2"/>
  <c r="CQ66" i="2" s="1"/>
  <c r="CQ65" i="2"/>
  <c r="DX46" i="2"/>
  <c r="DX43" i="2"/>
  <c r="DX49" i="2" s="1"/>
  <c r="DX45" i="2"/>
  <c r="DX41" i="2"/>
  <c r="DX47" i="2" s="1"/>
  <c r="CS44" i="2"/>
  <c r="DY44" i="2"/>
  <c r="CR43" i="2"/>
  <c r="CR49" i="2" s="1"/>
  <c r="CR45" i="2"/>
  <c r="CR41" i="2"/>
  <c r="CR47" i="2" s="1"/>
  <c r="DY40" i="2"/>
  <c r="DZ38" i="2"/>
  <c r="DY42" i="2"/>
  <c r="DY48" i="2" s="1"/>
  <c r="CR42" i="2"/>
  <c r="CR48" i="2" s="1"/>
  <c r="CT38" i="2"/>
  <c r="CR40" i="2"/>
  <c r="AN50" i="2" l="1"/>
  <c r="AM67" i="2"/>
  <c r="HL46" i="2"/>
  <c r="HL66" i="2" s="1"/>
  <c r="HM40" i="2"/>
  <c r="HL48" i="2"/>
  <c r="HM42" i="2"/>
  <c r="DX65" i="2"/>
  <c r="KX47" i="2"/>
  <c r="KX66" i="2" s="1"/>
  <c r="KX65" i="2"/>
  <c r="LA38" i="2"/>
  <c r="KZ39" i="2"/>
  <c r="KZ44" i="2"/>
  <c r="LA42" i="2"/>
  <c r="KZ48" i="2"/>
  <c r="DX66" i="2"/>
  <c r="KY41" i="2"/>
  <c r="KY45" i="2"/>
  <c r="KY43" i="2"/>
  <c r="KY49" i="2" s="1"/>
  <c r="KZ46" i="2"/>
  <c r="LA40" i="2"/>
  <c r="AS52" i="2"/>
  <c r="CR46" i="2"/>
  <c r="CR66" i="2" s="1"/>
  <c r="CR65" i="2"/>
  <c r="DY46" i="2"/>
  <c r="DZ44" i="2"/>
  <c r="CS45" i="2"/>
  <c r="CS41" i="2"/>
  <c r="CS47" i="2" s="1"/>
  <c r="CS43" i="2"/>
  <c r="CS49" i="2" s="1"/>
  <c r="DY45" i="2"/>
  <c r="DY41" i="2"/>
  <c r="DY47" i="2" s="1"/>
  <c r="DY43" i="2"/>
  <c r="DY49" i="2" s="1"/>
  <c r="CT44" i="2"/>
  <c r="EA38" i="2"/>
  <c r="DZ42" i="2"/>
  <c r="DZ48" i="2" s="1"/>
  <c r="DZ40" i="2"/>
  <c r="CS40" i="2"/>
  <c r="CS42" i="2"/>
  <c r="CS48" i="2" s="1"/>
  <c r="CU38" i="2"/>
  <c r="AO50" i="2" l="1"/>
  <c r="AN67" i="2"/>
  <c r="HN42" i="2"/>
  <c r="HM48" i="2"/>
  <c r="HM46" i="2"/>
  <c r="HM66" i="2" s="1"/>
  <c r="HN40" i="2"/>
  <c r="LA39" i="2"/>
  <c r="LA44" i="2"/>
  <c r="LB38" i="2"/>
  <c r="LA48" i="2"/>
  <c r="LB42" i="2"/>
  <c r="DY65" i="2"/>
  <c r="LB40" i="2"/>
  <c r="LA46" i="2"/>
  <c r="KY47" i="2"/>
  <c r="KY66" i="2" s="1"/>
  <c r="KY65" i="2"/>
  <c r="DY66" i="2"/>
  <c r="KZ45" i="2"/>
  <c r="KZ43" i="2"/>
  <c r="KZ49" i="2" s="1"/>
  <c r="KZ41" i="2"/>
  <c r="AT52" i="2"/>
  <c r="CS46" i="2"/>
  <c r="CS66" i="2" s="1"/>
  <c r="CS65" i="2"/>
  <c r="DZ46" i="2"/>
  <c r="EA44" i="2"/>
  <c r="CT45" i="2"/>
  <c r="CT41" i="2"/>
  <c r="CT47" i="2" s="1"/>
  <c r="CT43" i="2"/>
  <c r="CT49" i="2" s="1"/>
  <c r="CU44" i="2"/>
  <c r="DZ45" i="2"/>
  <c r="DZ41" i="2"/>
  <c r="DZ47" i="2" s="1"/>
  <c r="DZ43" i="2"/>
  <c r="DZ49" i="2" s="1"/>
  <c r="EB38" i="2"/>
  <c r="EA42" i="2"/>
  <c r="EA48" i="2" s="1"/>
  <c r="EA40" i="2"/>
  <c r="CT42" i="2"/>
  <c r="CT48" i="2" s="1"/>
  <c r="CV38" i="2"/>
  <c r="CT40" i="2"/>
  <c r="AP50" i="2" l="1"/>
  <c r="AO67" i="2"/>
  <c r="HN46" i="2"/>
  <c r="HN66" i="2" s="1"/>
  <c r="HO40" i="2"/>
  <c r="HN48" i="2"/>
  <c r="HO42" i="2"/>
  <c r="DZ65" i="2"/>
  <c r="LC40" i="2"/>
  <c r="LB46" i="2"/>
  <c r="LB39" i="2"/>
  <c r="LB44" i="2"/>
  <c r="LC38" i="2"/>
  <c r="KZ47" i="2"/>
  <c r="KZ66" i="2" s="1"/>
  <c r="KZ65" i="2"/>
  <c r="DZ66" i="2"/>
  <c r="LC42" i="2"/>
  <c r="LB48" i="2"/>
  <c r="LA45" i="2"/>
  <c r="LA43" i="2"/>
  <c r="LA49" i="2" s="1"/>
  <c r="LA41" i="2"/>
  <c r="AU52" i="2"/>
  <c r="EA46" i="2"/>
  <c r="EA65" i="2"/>
  <c r="CT46" i="2"/>
  <c r="CT66" i="2" s="1"/>
  <c r="CT65" i="2"/>
  <c r="EB44" i="2"/>
  <c r="CV44" i="2"/>
  <c r="CU41" i="2"/>
  <c r="CU47" i="2" s="1"/>
  <c r="CU45" i="2"/>
  <c r="CU43" i="2"/>
  <c r="CU49" i="2" s="1"/>
  <c r="EA41" i="2"/>
  <c r="EA47" i="2" s="1"/>
  <c r="EA43" i="2"/>
  <c r="EA49" i="2" s="1"/>
  <c r="EA45" i="2"/>
  <c r="EB42" i="2"/>
  <c r="EB48" i="2" s="1"/>
  <c r="EC38" i="2"/>
  <c r="EB40" i="2"/>
  <c r="CU40" i="2"/>
  <c r="CU42" i="2"/>
  <c r="CU48" i="2" s="1"/>
  <c r="CW38" i="2"/>
  <c r="AQ50" i="2" l="1"/>
  <c r="AP67" i="2"/>
  <c r="HO48" i="2"/>
  <c r="HP42" i="2"/>
  <c r="HO46" i="2"/>
  <c r="HO66" i="2" s="1"/>
  <c r="HP40" i="2"/>
  <c r="LB41" i="2"/>
  <c r="LB45" i="2"/>
  <c r="LB43" i="2"/>
  <c r="LB49" i="2" s="1"/>
  <c r="LA47" i="2"/>
  <c r="LA66" i="2" s="1"/>
  <c r="LA65" i="2"/>
  <c r="LC44" i="2"/>
  <c r="LD38" i="2"/>
  <c r="LC39" i="2"/>
  <c r="EA66" i="2"/>
  <c r="LD42" i="2"/>
  <c r="LC48" i="2"/>
  <c r="LD40" i="2"/>
  <c r="LC46" i="2"/>
  <c r="AV52" i="2"/>
  <c r="CU46" i="2"/>
  <c r="CU66" i="2" s="1"/>
  <c r="CU65" i="2"/>
  <c r="EB46" i="2"/>
  <c r="CV45" i="2"/>
  <c r="CV43" i="2"/>
  <c r="CV49" i="2" s="1"/>
  <c r="CV41" i="2"/>
  <c r="CV47" i="2" s="1"/>
  <c r="CW44" i="2"/>
  <c r="EC44" i="2"/>
  <c r="EB45" i="2"/>
  <c r="EB43" i="2"/>
  <c r="EB49" i="2" s="1"/>
  <c r="EB41" i="2"/>
  <c r="EB47" i="2" s="1"/>
  <c r="EC42" i="2"/>
  <c r="EC48" i="2" s="1"/>
  <c r="ED38" i="2"/>
  <c r="EC40" i="2"/>
  <c r="CX38" i="2"/>
  <c r="CV40" i="2"/>
  <c r="CV42" i="2"/>
  <c r="CV48" i="2" s="1"/>
  <c r="AR50" i="2" l="1"/>
  <c r="AQ67" i="2"/>
  <c r="HP46" i="2"/>
  <c r="HP66" i="2" s="1"/>
  <c r="HQ40" i="2"/>
  <c r="HQ42" i="2"/>
  <c r="HP48" i="2"/>
  <c r="EB65" i="2"/>
  <c r="LD44" i="2"/>
  <c r="LE38" i="2"/>
  <c r="LD39" i="2"/>
  <c r="EB66" i="2"/>
  <c r="LE40" i="2"/>
  <c r="LD46" i="2"/>
  <c r="LC45" i="2"/>
  <c r="LC43" i="2"/>
  <c r="LC49" i="2" s="1"/>
  <c r="LC41" i="2"/>
  <c r="LE42" i="2"/>
  <c r="LD48" i="2"/>
  <c r="LB47" i="2"/>
  <c r="LB66" i="2" s="1"/>
  <c r="LB65" i="2"/>
  <c r="AW52" i="2"/>
  <c r="EC46" i="2"/>
  <c r="CV46" i="2"/>
  <c r="CV66" i="2" s="1"/>
  <c r="CV65" i="2"/>
  <c r="CW45" i="2"/>
  <c r="CW41" i="2"/>
  <c r="CW47" i="2" s="1"/>
  <c r="CW43" i="2"/>
  <c r="CW49" i="2" s="1"/>
  <c r="CX44" i="2"/>
  <c r="ED44" i="2"/>
  <c r="EC45" i="2"/>
  <c r="EC41" i="2"/>
  <c r="EC47" i="2" s="1"/>
  <c r="EC43" i="2"/>
  <c r="EC49" i="2" s="1"/>
  <c r="EE38" i="2"/>
  <c r="ED42" i="2"/>
  <c r="ED48" i="2" s="1"/>
  <c r="ED40" i="2"/>
  <c r="CW42" i="2"/>
  <c r="CW48" i="2" s="1"/>
  <c r="CY38" i="2"/>
  <c r="CW40" i="2"/>
  <c r="AS50" i="2" l="1"/>
  <c r="AR67" i="2"/>
  <c r="HQ48" i="2"/>
  <c r="HR42" i="2"/>
  <c r="HQ46" i="2"/>
  <c r="HQ66" i="2" s="1"/>
  <c r="HR40" i="2"/>
  <c r="EC66" i="2"/>
  <c r="EC65" i="2"/>
  <c r="LD41" i="2"/>
  <c r="LD45" i="2"/>
  <c r="LD43" i="2"/>
  <c r="LD49" i="2" s="1"/>
  <c r="LF42" i="2"/>
  <c r="LE48" i="2"/>
  <c r="LF38" i="2"/>
  <c r="LE44" i="2"/>
  <c r="LE39" i="2"/>
  <c r="LC47" i="2"/>
  <c r="LC66" i="2" s="1"/>
  <c r="LC65" i="2"/>
  <c r="LE46" i="2"/>
  <c r="LF40" i="2"/>
  <c r="AX52" i="2"/>
  <c r="CW46" i="2"/>
  <c r="CW66" i="2" s="1"/>
  <c r="CW65" i="2"/>
  <c r="ED46" i="2"/>
  <c r="CX45" i="2"/>
  <c r="CX41" i="2"/>
  <c r="CX47" i="2" s="1"/>
  <c r="CX43" i="2"/>
  <c r="CX49" i="2" s="1"/>
  <c r="ED45" i="2"/>
  <c r="ED41" i="2"/>
  <c r="ED47" i="2" s="1"/>
  <c r="ED43" i="2"/>
  <c r="ED49" i="2" s="1"/>
  <c r="CY44" i="2"/>
  <c r="EE44" i="2"/>
  <c r="EF38" i="2"/>
  <c r="EE42" i="2"/>
  <c r="EE48" i="2" s="1"/>
  <c r="EE40" i="2"/>
  <c r="CX40" i="2"/>
  <c r="CX42" i="2"/>
  <c r="CX48" i="2" s="1"/>
  <c r="CZ38" i="2"/>
  <c r="AT50" i="2" l="1"/>
  <c r="AS67" i="2"/>
  <c r="HR46" i="2"/>
  <c r="HR66" i="2" s="1"/>
  <c r="HS40" i="2"/>
  <c r="HR48" i="2"/>
  <c r="HS42" i="2"/>
  <c r="ED66" i="2"/>
  <c r="LF39" i="2"/>
  <c r="LF44" i="2"/>
  <c r="LG38" i="2"/>
  <c r="ED65" i="2"/>
  <c r="LG40" i="2"/>
  <c r="LF46" i="2"/>
  <c r="LE43" i="2"/>
  <c r="LE49" i="2" s="1"/>
  <c r="LE41" i="2"/>
  <c r="LE45" i="2"/>
  <c r="LF48" i="2"/>
  <c r="LG42" i="2"/>
  <c r="LD47" i="2"/>
  <c r="LD66" i="2" s="1"/>
  <c r="LD65" i="2"/>
  <c r="AY52" i="2"/>
  <c r="EE46" i="2"/>
  <c r="CX46" i="2"/>
  <c r="CX66" i="2" s="1"/>
  <c r="CX65" i="2"/>
  <c r="CY43" i="2"/>
  <c r="CY49" i="2" s="1"/>
  <c r="CY41" i="2"/>
  <c r="CY47" i="2" s="1"/>
  <c r="CY45" i="2"/>
  <c r="CZ44" i="2"/>
  <c r="EE43" i="2"/>
  <c r="EE49" i="2" s="1"/>
  <c r="EE45" i="2"/>
  <c r="EE41" i="2"/>
  <c r="EE47" i="2" s="1"/>
  <c r="EF44" i="2"/>
  <c r="EF42" i="2"/>
  <c r="EF48" i="2" s="1"/>
  <c r="EG38" i="2"/>
  <c r="EF40" i="2"/>
  <c r="DA38" i="2"/>
  <c r="CY40" i="2"/>
  <c r="CY42" i="2"/>
  <c r="CY48" i="2" s="1"/>
  <c r="AU50" i="2" l="1"/>
  <c r="AT67" i="2"/>
  <c r="HS48" i="2"/>
  <c r="HT42" i="2"/>
  <c r="HT40" i="2"/>
  <c r="HS46" i="2"/>
  <c r="HS66" i="2" s="1"/>
  <c r="EE65" i="2"/>
  <c r="LE47" i="2"/>
  <c r="LE66" i="2" s="1"/>
  <c r="LE65" i="2"/>
  <c r="LH42" i="2"/>
  <c r="LG48" i="2"/>
  <c r="LG44" i="2"/>
  <c r="LH38" i="2"/>
  <c r="LG39" i="2"/>
  <c r="EE66" i="2"/>
  <c r="LH40" i="2"/>
  <c r="LG46" i="2"/>
  <c r="LF45" i="2"/>
  <c r="LF41" i="2"/>
  <c r="LF43" i="2"/>
  <c r="LF49" i="2" s="1"/>
  <c r="AZ52" i="2"/>
  <c r="EF46" i="2"/>
  <c r="CY46" i="2"/>
  <c r="CY66" i="2" s="1"/>
  <c r="CY65" i="2"/>
  <c r="DA44" i="2"/>
  <c r="EG44" i="2"/>
  <c r="EF43" i="2"/>
  <c r="EF49" i="2" s="1"/>
  <c r="EF45" i="2"/>
  <c r="EF41" i="2"/>
  <c r="EF47" i="2" s="1"/>
  <c r="CZ43" i="2"/>
  <c r="CZ49" i="2" s="1"/>
  <c r="CZ45" i="2"/>
  <c r="CZ41" i="2"/>
  <c r="CZ47" i="2" s="1"/>
  <c r="EH38" i="2"/>
  <c r="EG42" i="2"/>
  <c r="EG48" i="2" s="1"/>
  <c r="EG40" i="2"/>
  <c r="CZ42" i="2"/>
  <c r="CZ48" i="2" s="1"/>
  <c r="DB38" i="2"/>
  <c r="CZ40" i="2"/>
  <c r="AV50" i="2" l="1"/>
  <c r="AU67" i="2"/>
  <c r="HT46" i="2"/>
  <c r="HT66" i="2" s="1"/>
  <c r="HU40" i="2"/>
  <c r="HU42" i="2"/>
  <c r="HT48" i="2"/>
  <c r="EF66" i="2"/>
  <c r="EF65" i="2"/>
  <c r="LF47" i="2"/>
  <c r="LF66" i="2" s="1"/>
  <c r="LF65" i="2"/>
  <c r="LG41" i="2"/>
  <c r="LG43" i="2"/>
  <c r="LG49" i="2" s="1"/>
  <c r="LG45" i="2"/>
  <c r="LI42" i="2"/>
  <c r="LH48" i="2"/>
  <c r="LI38" i="2"/>
  <c r="LH39" i="2"/>
  <c r="LH44" i="2"/>
  <c r="LI40" i="2"/>
  <c r="LH46" i="2"/>
  <c r="BA52" i="2"/>
  <c r="EG46" i="2"/>
  <c r="CZ46" i="2"/>
  <c r="CZ66" i="2" s="1"/>
  <c r="CZ65" i="2"/>
  <c r="DB44" i="2"/>
  <c r="EH44" i="2"/>
  <c r="EG45" i="2"/>
  <c r="EG43" i="2"/>
  <c r="EG49" i="2" s="1"/>
  <c r="EG41" i="2"/>
  <c r="EG47" i="2" s="1"/>
  <c r="DA45" i="2"/>
  <c r="DA43" i="2"/>
  <c r="DA49" i="2" s="1"/>
  <c r="DA41" i="2"/>
  <c r="DA47" i="2" s="1"/>
  <c r="EH40" i="2"/>
  <c r="EH42" i="2"/>
  <c r="EH48" i="2" s="1"/>
  <c r="EI38" i="2"/>
  <c r="DC38" i="2"/>
  <c r="DA40" i="2"/>
  <c r="DA42" i="2"/>
  <c r="DA48" i="2" s="1"/>
  <c r="AW50" i="2" l="1"/>
  <c r="AV67" i="2"/>
  <c r="HU48" i="2"/>
  <c r="HV42" i="2"/>
  <c r="HV40" i="2"/>
  <c r="HU46" i="2"/>
  <c r="HU66" i="2" s="1"/>
  <c r="EG66" i="2"/>
  <c r="LJ42" i="2"/>
  <c r="LI48" i="2"/>
  <c r="LH43" i="2"/>
  <c r="LH49" i="2" s="1"/>
  <c r="LH41" i="2"/>
  <c r="LH45" i="2"/>
  <c r="EG65" i="2"/>
  <c r="LI46" i="2"/>
  <c r="LJ40" i="2"/>
  <c r="LG47" i="2"/>
  <c r="LG66" i="2" s="1"/>
  <c r="LG65" i="2"/>
  <c r="LJ38" i="2"/>
  <c r="LI44" i="2"/>
  <c r="LI39" i="2"/>
  <c r="BB52" i="2"/>
  <c r="DA46" i="2"/>
  <c r="DA66" i="2" s="1"/>
  <c r="DA65" i="2"/>
  <c r="EH46" i="2"/>
  <c r="DC44" i="2"/>
  <c r="EH45" i="2"/>
  <c r="EH41" i="2"/>
  <c r="EH47" i="2" s="1"/>
  <c r="EH43" i="2"/>
  <c r="EH49" i="2" s="1"/>
  <c r="EI44" i="2"/>
  <c r="DB45" i="2"/>
  <c r="DB41" i="2"/>
  <c r="DB47" i="2" s="1"/>
  <c r="DB43" i="2"/>
  <c r="DB49" i="2" s="1"/>
  <c r="EI42" i="2"/>
  <c r="EI48" i="2" s="1"/>
  <c r="EJ38" i="2"/>
  <c r="EI40" i="2"/>
  <c r="DB42" i="2"/>
  <c r="DB48" i="2" s="1"/>
  <c r="DB40" i="2"/>
  <c r="AX50" i="2" l="1"/>
  <c r="AW67" i="2"/>
  <c r="HV46" i="2"/>
  <c r="HV66" i="2" s="1"/>
  <c r="HW40" i="2"/>
  <c r="HV48" i="2"/>
  <c r="HW42" i="2"/>
  <c r="EH66" i="2"/>
  <c r="EH65" i="2"/>
  <c r="LJ44" i="2"/>
  <c r="LJ39" i="2"/>
  <c r="LK38" i="2"/>
  <c r="LJ46" i="2"/>
  <c r="LK40" i="2"/>
  <c r="LH47" i="2"/>
  <c r="LH66" i="2" s="1"/>
  <c r="LH65" i="2"/>
  <c r="LI43" i="2"/>
  <c r="LI49" i="2" s="1"/>
  <c r="LI45" i="2"/>
  <c r="LI41" i="2"/>
  <c r="LK42" i="2"/>
  <c r="LJ48" i="2"/>
  <c r="BC52" i="2"/>
  <c r="EI46" i="2"/>
  <c r="DB46" i="2"/>
  <c r="DB66" i="2" s="1"/>
  <c r="DB65" i="2"/>
  <c r="EJ44" i="2"/>
  <c r="EI45" i="2"/>
  <c r="EI43" i="2"/>
  <c r="EI49" i="2" s="1"/>
  <c r="EI41" i="2"/>
  <c r="EI47" i="2" s="1"/>
  <c r="DC45" i="2"/>
  <c r="DC43" i="2"/>
  <c r="DC49" i="2" s="1"/>
  <c r="DC41" i="2"/>
  <c r="DC47" i="2" s="1"/>
  <c r="EK38" i="2"/>
  <c r="EJ42" i="2"/>
  <c r="EJ48" i="2" s="1"/>
  <c r="EJ40" i="2"/>
  <c r="DC40" i="2"/>
  <c r="DC42" i="2"/>
  <c r="DC48" i="2" s="1"/>
  <c r="AY50" i="2" l="1"/>
  <c r="AX67" i="2"/>
  <c r="HX42" i="2"/>
  <c r="HW48" i="2"/>
  <c r="HW46" i="2"/>
  <c r="HW66" i="2" s="1"/>
  <c r="HX40" i="2"/>
  <c r="EI66" i="2"/>
  <c r="LL38" i="2"/>
  <c r="LK44" i="2"/>
  <c r="LK39" i="2"/>
  <c r="EI65" i="2"/>
  <c r="LL42" i="2"/>
  <c r="LK48" i="2"/>
  <c r="LI47" i="2"/>
  <c r="LI66" i="2" s="1"/>
  <c r="LI65" i="2"/>
  <c r="LJ45" i="2"/>
  <c r="LJ43" i="2"/>
  <c r="LJ49" i="2" s="1"/>
  <c r="LJ41" i="2"/>
  <c r="LK46" i="2"/>
  <c r="LL40" i="2"/>
  <c r="BD52" i="2"/>
  <c r="DC46" i="2"/>
  <c r="DC66" i="2" s="1"/>
  <c r="DC65" i="2"/>
  <c r="EJ46" i="2"/>
  <c r="EK44" i="2"/>
  <c r="EJ43" i="2"/>
  <c r="EJ49" i="2" s="1"/>
  <c r="EJ45" i="2"/>
  <c r="EJ41" i="2"/>
  <c r="EJ47" i="2" s="1"/>
  <c r="EK40" i="2"/>
  <c r="EK42" i="2"/>
  <c r="EK48" i="2" s="1"/>
  <c r="EL38" i="2"/>
  <c r="DE42" i="2"/>
  <c r="DE48" i="2" s="1"/>
  <c r="DE40" i="2"/>
  <c r="AZ50" i="2" l="1"/>
  <c r="AY67" i="2"/>
  <c r="HY42" i="2"/>
  <c r="HX48" i="2"/>
  <c r="HX46" i="2"/>
  <c r="HX66" i="2" s="1"/>
  <c r="HY40" i="2"/>
  <c r="EJ65" i="2"/>
  <c r="LJ47" i="2"/>
  <c r="LJ66" i="2" s="1"/>
  <c r="LJ65" i="2"/>
  <c r="LK41" i="2"/>
  <c r="LK45" i="2"/>
  <c r="LK43" i="2"/>
  <c r="LK49" i="2" s="1"/>
  <c r="EJ66" i="2"/>
  <c r="LL46" i="2"/>
  <c r="LM40" i="2"/>
  <c r="LM42" i="2"/>
  <c r="LL48" i="2"/>
  <c r="LM38" i="2"/>
  <c r="LL39" i="2"/>
  <c r="LL44" i="2"/>
  <c r="BE52" i="2"/>
  <c r="DE46" i="2"/>
  <c r="DE66" i="2" s="1"/>
  <c r="DE65" i="2"/>
  <c r="EK46" i="2"/>
  <c r="EL44" i="2"/>
  <c r="EK43" i="2"/>
  <c r="EK49" i="2" s="1"/>
  <c r="EK41" i="2"/>
  <c r="EK47" i="2" s="1"/>
  <c r="EK45" i="2"/>
  <c r="EM38" i="2"/>
  <c r="EL42" i="2"/>
  <c r="EL48" i="2" s="1"/>
  <c r="EL40" i="2"/>
  <c r="DF40" i="2"/>
  <c r="DF42" i="2"/>
  <c r="DF48" i="2" s="1"/>
  <c r="BA50" i="2" l="1"/>
  <c r="AZ67" i="2"/>
  <c r="HY46" i="2"/>
  <c r="HY66" i="2" s="1"/>
  <c r="HZ40" i="2"/>
  <c r="HY48" i="2"/>
  <c r="HZ42" i="2"/>
  <c r="EK66" i="2"/>
  <c r="EK65" i="2"/>
  <c r="LM44" i="2"/>
  <c r="LM39" i="2"/>
  <c r="LN38" i="2"/>
  <c r="LK47" i="2"/>
  <c r="LK66" i="2" s="1"/>
  <c r="LK65" i="2"/>
  <c r="LL41" i="2"/>
  <c r="LL43" i="2"/>
  <c r="LL49" i="2" s="1"/>
  <c r="LL45" i="2"/>
  <c r="LM46" i="2"/>
  <c r="LN40" i="2"/>
  <c r="LN42" i="2"/>
  <c r="LM48" i="2"/>
  <c r="BF52" i="2"/>
  <c r="DF46" i="2"/>
  <c r="DF66" i="2" s="1"/>
  <c r="DF65" i="2"/>
  <c r="EL46" i="2"/>
  <c r="EL65" i="2"/>
  <c r="EM44" i="2"/>
  <c r="EL45" i="2"/>
  <c r="EL41" i="2"/>
  <c r="EL47" i="2" s="1"/>
  <c r="EL43" i="2"/>
  <c r="EL49" i="2" s="1"/>
  <c r="EM42" i="2"/>
  <c r="EM48" i="2" s="1"/>
  <c r="EN38" i="2"/>
  <c r="EM40" i="2"/>
  <c r="DG42" i="2"/>
  <c r="DG48" i="2" s="1"/>
  <c r="DG40" i="2"/>
  <c r="BB50" i="2" l="1"/>
  <c r="BA67" i="2"/>
  <c r="IA42" i="2"/>
  <c r="HZ48" i="2"/>
  <c r="HZ46" i="2"/>
  <c r="HZ66" i="2" s="1"/>
  <c r="IA40" i="2"/>
  <c r="LN48" i="2"/>
  <c r="LO42" i="2"/>
  <c r="LO38" i="2"/>
  <c r="LN39" i="2"/>
  <c r="LN44" i="2"/>
  <c r="LO40" i="2"/>
  <c r="LN46" i="2"/>
  <c r="LL47" i="2"/>
  <c r="LL66" i="2" s="1"/>
  <c r="LL65" i="2"/>
  <c r="LM45" i="2"/>
  <c r="LM41" i="2"/>
  <c r="LM43" i="2"/>
  <c r="LM49" i="2" s="1"/>
  <c r="EL66" i="2"/>
  <c r="BG52" i="2"/>
  <c r="EM46" i="2"/>
  <c r="DG46" i="2"/>
  <c r="DG66" i="2" s="1"/>
  <c r="DG65" i="2"/>
  <c r="EM45" i="2"/>
  <c r="EM41" i="2"/>
  <c r="EM47" i="2" s="1"/>
  <c r="EM43" i="2"/>
  <c r="EM49" i="2" s="1"/>
  <c r="EN44" i="2"/>
  <c r="EO38" i="2"/>
  <c r="EN42" i="2"/>
  <c r="EN48" i="2" s="1"/>
  <c r="EN40" i="2"/>
  <c r="DH40" i="2"/>
  <c r="DH42" i="2"/>
  <c r="DH48" i="2" s="1"/>
  <c r="BC50" i="2" l="1"/>
  <c r="BB67" i="2"/>
  <c r="IB40" i="2"/>
  <c r="IA46" i="2"/>
  <c r="IA66" i="2" s="1"/>
  <c r="IA48" i="2"/>
  <c r="IB42" i="2"/>
  <c r="EM66" i="2"/>
  <c r="LN45" i="2"/>
  <c r="LN43" i="2"/>
  <c r="LN49" i="2" s="1"/>
  <c r="LN41" i="2"/>
  <c r="LM47" i="2"/>
  <c r="LM66" i="2" s="1"/>
  <c r="LM65" i="2"/>
  <c r="LO39" i="2"/>
  <c r="LP38" i="2"/>
  <c r="LO44" i="2"/>
  <c r="LP40" i="2"/>
  <c r="LO46" i="2"/>
  <c r="LO48" i="2"/>
  <c r="LP42" i="2"/>
  <c r="EM65" i="2"/>
  <c r="BH52" i="2"/>
  <c r="DH46" i="2"/>
  <c r="DH66" i="2" s="1"/>
  <c r="DH65" i="2"/>
  <c r="EN46" i="2"/>
  <c r="EO44" i="2"/>
  <c r="EN43" i="2"/>
  <c r="EN49" i="2" s="1"/>
  <c r="EN45" i="2"/>
  <c r="EN41" i="2"/>
  <c r="EN47" i="2" s="1"/>
  <c r="EO40" i="2"/>
  <c r="EO42" i="2"/>
  <c r="EO48" i="2" s="1"/>
  <c r="EP38" i="2"/>
  <c r="DI42" i="2"/>
  <c r="DI48" i="2" s="1"/>
  <c r="DI40" i="2"/>
  <c r="BD50" i="2" l="1"/>
  <c r="BC67" i="2"/>
  <c r="IC40" i="2"/>
  <c r="IB46" i="2"/>
  <c r="IB66" i="2" s="1"/>
  <c r="IB48" i="2"/>
  <c r="IC42" i="2"/>
  <c r="EN65" i="2"/>
  <c r="LP39" i="2"/>
  <c r="LQ38" i="2"/>
  <c r="LP44" i="2"/>
  <c r="LN47" i="2"/>
  <c r="LN66" i="2" s="1"/>
  <c r="LN65" i="2"/>
  <c r="LO43" i="2"/>
  <c r="LO49" i="2" s="1"/>
  <c r="LO45" i="2"/>
  <c r="LO41" i="2"/>
  <c r="LQ42" i="2"/>
  <c r="LP48" i="2"/>
  <c r="EN66" i="2"/>
  <c r="LQ40" i="2"/>
  <c r="LP46" i="2"/>
  <c r="BI52" i="2"/>
  <c r="DI46" i="2"/>
  <c r="DI66" i="2" s="1"/>
  <c r="DI65" i="2"/>
  <c r="EO46" i="2"/>
  <c r="EO65" i="2"/>
  <c r="EP44" i="2"/>
  <c r="EO43" i="2"/>
  <c r="EO49" i="2" s="1"/>
  <c r="EO45" i="2"/>
  <c r="EO41" i="2"/>
  <c r="EO47" i="2" s="1"/>
  <c r="EQ38" i="2"/>
  <c r="EP42" i="2"/>
  <c r="EP48" i="2" s="1"/>
  <c r="EP40" i="2"/>
  <c r="DJ40" i="2"/>
  <c r="DJ42" i="2"/>
  <c r="DJ48" i="2" s="1"/>
  <c r="BE50" i="2" l="1"/>
  <c r="BD67" i="2"/>
  <c r="IC48" i="2"/>
  <c r="ID42" i="2"/>
  <c r="ID40" i="2"/>
  <c r="IC46" i="2"/>
  <c r="IC66" i="2" s="1"/>
  <c r="LR40" i="2"/>
  <c r="LQ46" i="2"/>
  <c r="LO47" i="2"/>
  <c r="LO66" i="2" s="1"/>
  <c r="LO65" i="2"/>
  <c r="EO66" i="2"/>
  <c r="LQ44" i="2"/>
  <c r="LQ39" i="2"/>
  <c r="LR38" i="2"/>
  <c r="LQ48" i="2"/>
  <c r="LR42" i="2"/>
  <c r="LP45" i="2"/>
  <c r="LP43" i="2"/>
  <c r="LP49" i="2" s="1"/>
  <c r="LP41" i="2"/>
  <c r="BJ52" i="2"/>
  <c r="DJ46" i="2"/>
  <c r="DJ66" i="2" s="1"/>
  <c r="DJ65" i="2"/>
  <c r="EP46" i="2"/>
  <c r="EP65" i="2"/>
  <c r="EQ44" i="2"/>
  <c r="EP45" i="2"/>
  <c r="EP41" i="2"/>
  <c r="EP47" i="2" s="1"/>
  <c r="EP43" i="2"/>
  <c r="EP49" i="2" s="1"/>
  <c r="ER38" i="2"/>
  <c r="EQ40" i="2"/>
  <c r="EQ42" i="2"/>
  <c r="EQ48" i="2" s="1"/>
  <c r="DK42" i="2"/>
  <c r="DK48" i="2" s="1"/>
  <c r="DK40" i="2"/>
  <c r="BF50" i="2" l="1"/>
  <c r="BE67" i="2"/>
  <c r="ID46" i="2"/>
  <c r="ID66" i="2" s="1"/>
  <c r="IE40" i="2"/>
  <c r="ID48" i="2"/>
  <c r="IE42" i="2"/>
  <c r="LR39" i="2"/>
  <c r="LS38" i="2"/>
  <c r="LR44" i="2"/>
  <c r="LQ45" i="2"/>
  <c r="LQ43" i="2"/>
  <c r="LQ49" i="2" s="1"/>
  <c r="LQ41" i="2"/>
  <c r="EP66" i="2"/>
  <c r="LS42" i="2"/>
  <c r="LR48" i="2"/>
  <c r="LP47" i="2"/>
  <c r="LP66" i="2" s="1"/>
  <c r="LP65" i="2"/>
  <c r="LS40" i="2"/>
  <c r="LR46" i="2"/>
  <c r="BK52" i="2"/>
  <c r="EQ46" i="2"/>
  <c r="DK46" i="2"/>
  <c r="DK66" i="2" s="1"/>
  <c r="DK65" i="2"/>
  <c r="ER44" i="2"/>
  <c r="EQ45" i="2"/>
  <c r="EQ41" i="2"/>
  <c r="EQ47" i="2" s="1"/>
  <c r="EQ43" i="2"/>
  <c r="EQ49" i="2" s="1"/>
  <c r="ER40" i="2"/>
  <c r="ER42" i="2"/>
  <c r="ER48" i="2" s="1"/>
  <c r="ES38" i="2"/>
  <c r="DL40" i="2"/>
  <c r="DL42" i="2"/>
  <c r="DL48" i="2" s="1"/>
  <c r="BG50" i="2" l="1"/>
  <c r="BF67" i="2"/>
  <c r="IE48" i="2"/>
  <c r="IF42" i="2"/>
  <c r="IE46" i="2"/>
  <c r="IE66" i="2" s="1"/>
  <c r="IF40" i="2"/>
  <c r="EQ66" i="2"/>
  <c r="LS46" i="2"/>
  <c r="LT40" i="2"/>
  <c r="LT42" i="2"/>
  <c r="LS48" i="2"/>
  <c r="LQ47" i="2"/>
  <c r="LQ66" i="2" s="1"/>
  <c r="LQ65" i="2"/>
  <c r="LS44" i="2"/>
  <c r="LT38" i="2"/>
  <c r="LS39" i="2"/>
  <c r="EQ65" i="2"/>
  <c r="LR41" i="2"/>
  <c r="LR45" i="2"/>
  <c r="LR43" i="2"/>
  <c r="LR49" i="2" s="1"/>
  <c r="BL52" i="2"/>
  <c r="DL46" i="2"/>
  <c r="DL66" i="2" s="1"/>
  <c r="DL65" i="2"/>
  <c r="ER46" i="2"/>
  <c r="ES44" i="2"/>
  <c r="ER45" i="2"/>
  <c r="ER43" i="2"/>
  <c r="ER49" i="2" s="1"/>
  <c r="ER41" i="2"/>
  <c r="ER47" i="2" s="1"/>
  <c r="ES42" i="2"/>
  <c r="ES48" i="2" s="1"/>
  <c r="ET38" i="2"/>
  <c r="ES40" i="2"/>
  <c r="DM42" i="2"/>
  <c r="DM48" i="2" s="1"/>
  <c r="DM40" i="2"/>
  <c r="BH50" i="2" l="1"/>
  <c r="BG67" i="2"/>
  <c r="IG40" i="2"/>
  <c r="IF46" i="2"/>
  <c r="IF66" i="2" s="1"/>
  <c r="IG42" i="2"/>
  <c r="IF48" i="2"/>
  <c r="ER66" i="2"/>
  <c r="LS43" i="2"/>
  <c r="LS49" i="2" s="1"/>
  <c r="LS45" i="2"/>
  <c r="LS41" i="2"/>
  <c r="ER65" i="2"/>
  <c r="LR47" i="2"/>
  <c r="LR66" i="2" s="1"/>
  <c r="LR65" i="2"/>
  <c r="LU42" i="2"/>
  <c r="LT48" i="2"/>
  <c r="LU40" i="2"/>
  <c r="LT46" i="2"/>
  <c r="LT44" i="2"/>
  <c r="LT39" i="2"/>
  <c r="LU38" i="2"/>
  <c r="BM52" i="2"/>
  <c r="ES46" i="2"/>
  <c r="DM46" i="2"/>
  <c r="DM66" i="2" s="1"/>
  <c r="DM65" i="2"/>
  <c r="ES45" i="2"/>
  <c r="ES43" i="2"/>
  <c r="ES49" i="2" s="1"/>
  <c r="ES41" i="2"/>
  <c r="ES47" i="2" s="1"/>
  <c r="ET44" i="2"/>
  <c r="EU38" i="2"/>
  <c r="ET42" i="2"/>
  <c r="ET48" i="2" s="1"/>
  <c r="ET40" i="2"/>
  <c r="DN40" i="2"/>
  <c r="DN42" i="2"/>
  <c r="DN48" i="2" s="1"/>
  <c r="BI50" i="2" l="1"/>
  <c r="BH67" i="2"/>
  <c r="IG46" i="2"/>
  <c r="IG66" i="2" s="1"/>
  <c r="IH40" i="2"/>
  <c r="IH42" i="2"/>
  <c r="IG48" i="2"/>
  <c r="ES66" i="2"/>
  <c r="LT41" i="2"/>
  <c r="LT43" i="2"/>
  <c r="LT49" i="2" s="1"/>
  <c r="LT45" i="2"/>
  <c r="LV42" i="2"/>
  <c r="LU48" i="2"/>
  <c r="LS47" i="2"/>
  <c r="LS66" i="2" s="1"/>
  <c r="LS65" i="2"/>
  <c r="ES65" i="2"/>
  <c r="LU44" i="2"/>
  <c r="LV38" i="2"/>
  <c r="LU39" i="2"/>
  <c r="LU46" i="2"/>
  <c r="LV40" i="2"/>
  <c r="BN52" i="2"/>
  <c r="DN46" i="2"/>
  <c r="DN66" i="2" s="1"/>
  <c r="DN65" i="2"/>
  <c r="ET46" i="2"/>
  <c r="ET45" i="2"/>
  <c r="ET41" i="2"/>
  <c r="ET47" i="2" s="1"/>
  <c r="ET43" i="2"/>
  <c r="ET49" i="2" s="1"/>
  <c r="EU44" i="2"/>
  <c r="EV38" i="2"/>
  <c r="EU42" i="2"/>
  <c r="EU48" i="2" s="1"/>
  <c r="EU40" i="2"/>
  <c r="DO42" i="2"/>
  <c r="DO48" i="2" s="1"/>
  <c r="DO40" i="2"/>
  <c r="BJ50" i="2" l="1"/>
  <c r="BI67" i="2"/>
  <c r="II42" i="2"/>
  <c r="IH48" i="2"/>
  <c r="II40" i="2"/>
  <c r="IH46" i="2"/>
  <c r="IH66" i="2" s="1"/>
  <c r="ET66" i="2"/>
  <c r="ET65" i="2"/>
  <c r="LU43" i="2"/>
  <c r="LU49" i="2" s="1"/>
  <c r="LU45" i="2"/>
  <c r="LU41" i="2"/>
  <c r="LW38" i="2"/>
  <c r="LV39" i="2"/>
  <c r="LV44" i="2"/>
  <c r="LW40" i="2"/>
  <c r="LV46" i="2"/>
  <c r="LT47" i="2"/>
  <c r="LT66" i="2" s="1"/>
  <c r="LT65" i="2"/>
  <c r="LW42" i="2"/>
  <c r="LV48" i="2"/>
  <c r="BO52" i="2"/>
  <c r="DO46" i="2"/>
  <c r="DO66" i="2" s="1"/>
  <c r="DO65" i="2"/>
  <c r="EU46" i="2"/>
  <c r="EV44" i="2"/>
  <c r="EU45" i="2"/>
  <c r="EU43" i="2"/>
  <c r="EU49" i="2" s="1"/>
  <c r="EU41" i="2"/>
  <c r="EU47" i="2" s="1"/>
  <c r="EV40" i="2"/>
  <c r="EW38" i="2"/>
  <c r="EV42" i="2"/>
  <c r="EV48" i="2" s="1"/>
  <c r="DP40" i="2"/>
  <c r="DP42" i="2"/>
  <c r="DP48" i="2" s="1"/>
  <c r="BK50" i="2" l="1"/>
  <c r="BJ67" i="2"/>
  <c r="II46" i="2"/>
  <c r="II66" i="2" s="1"/>
  <c r="IJ40" i="2"/>
  <c r="IJ42" i="2"/>
  <c r="II48" i="2"/>
  <c r="EU65" i="2"/>
  <c r="EU66" i="2"/>
  <c r="LW48" i="2"/>
  <c r="LX42" i="2"/>
  <c r="LX40" i="2"/>
  <c r="LW46" i="2"/>
  <c r="LU47" i="2"/>
  <c r="LU66" i="2" s="1"/>
  <c r="LU65" i="2"/>
  <c r="LV45" i="2"/>
  <c r="LV41" i="2"/>
  <c r="LV43" i="2"/>
  <c r="LV49" i="2" s="1"/>
  <c r="LX38" i="2"/>
  <c r="LW44" i="2"/>
  <c r="LW39" i="2"/>
  <c r="BP52" i="2"/>
  <c r="DP46" i="2"/>
  <c r="DP66" i="2" s="1"/>
  <c r="DP65" i="2"/>
  <c r="EV46" i="2"/>
  <c r="EV65" i="2"/>
  <c r="EV43" i="2"/>
  <c r="EV49" i="2" s="1"/>
  <c r="EV41" i="2"/>
  <c r="EV47" i="2" s="1"/>
  <c r="EV45" i="2"/>
  <c r="EW44" i="2"/>
  <c r="EX38" i="2"/>
  <c r="EW42" i="2"/>
  <c r="EW48" i="2" s="1"/>
  <c r="EW40" i="2"/>
  <c r="DQ42" i="2"/>
  <c r="DQ48" i="2" s="1"/>
  <c r="DQ40" i="2"/>
  <c r="BL50" i="2" l="1"/>
  <c r="BK67" i="2"/>
  <c r="IK42" i="2"/>
  <c r="IJ48" i="2"/>
  <c r="IK40" i="2"/>
  <c r="IJ46" i="2"/>
  <c r="IJ66" i="2" s="1"/>
  <c r="EV66" i="2"/>
  <c r="LX46" i="2"/>
  <c r="LY40" i="2"/>
  <c r="LY38" i="2"/>
  <c r="LX39" i="2"/>
  <c r="LX44" i="2"/>
  <c r="LY42" i="2"/>
  <c r="LX48" i="2"/>
  <c r="LW41" i="2"/>
  <c r="LW43" i="2"/>
  <c r="LW49" i="2" s="1"/>
  <c r="LW45" i="2"/>
  <c r="LV47" i="2"/>
  <c r="LV66" i="2" s="1"/>
  <c r="LV65" i="2"/>
  <c r="BQ52" i="2"/>
  <c r="DQ46" i="2"/>
  <c r="DQ66" i="2" s="1"/>
  <c r="DQ65" i="2"/>
  <c r="EW46" i="2"/>
  <c r="EX44" i="2"/>
  <c r="EW45" i="2"/>
  <c r="EW43" i="2"/>
  <c r="EW49" i="2" s="1"/>
  <c r="EW41" i="2"/>
  <c r="EW47" i="2" s="1"/>
  <c r="EX42" i="2"/>
  <c r="EX48" i="2" s="1"/>
  <c r="EX40" i="2"/>
  <c r="DR40" i="2"/>
  <c r="DR42" i="2"/>
  <c r="DR48" i="2" s="1"/>
  <c r="BM50" i="2" l="1"/>
  <c r="BL67" i="2"/>
  <c r="IK46" i="2"/>
  <c r="IK66" i="2" s="1"/>
  <c r="IK48" i="2"/>
  <c r="LW47" i="2"/>
  <c r="LW66" i="2" s="1"/>
  <c r="LW65" i="2"/>
  <c r="LX45" i="2"/>
  <c r="LX43" i="2"/>
  <c r="LX49" i="2" s="1"/>
  <c r="LX41" i="2"/>
  <c r="LY44" i="2"/>
  <c r="LZ38" i="2"/>
  <c r="LY39" i="2"/>
  <c r="EW65" i="2"/>
  <c r="LY48" i="2"/>
  <c r="LZ42" i="2"/>
  <c r="LZ40" i="2"/>
  <c r="LY46" i="2"/>
  <c r="EW66" i="2"/>
  <c r="BR52" i="2"/>
  <c r="DR46" i="2"/>
  <c r="DR66" i="2" s="1"/>
  <c r="DR65" i="2"/>
  <c r="EX46" i="2"/>
  <c r="EX45" i="2"/>
  <c r="EX41" i="2"/>
  <c r="EX47" i="2" s="1"/>
  <c r="EX43" i="2"/>
  <c r="EX49" i="2" s="1"/>
  <c r="DS42" i="2"/>
  <c r="DS40" i="2"/>
  <c r="BN50" i="2" l="1"/>
  <c r="BM67" i="2"/>
  <c r="IL46" i="2"/>
  <c r="IL66" i="2" s="1"/>
  <c r="IM40" i="2"/>
  <c r="IL48" i="2"/>
  <c r="IM42" i="2"/>
  <c r="EX66" i="2"/>
  <c r="EX65" i="2"/>
  <c r="MA40" i="2"/>
  <c r="LZ46" i="2"/>
  <c r="LY43" i="2"/>
  <c r="LY49" i="2" s="1"/>
  <c r="LY45" i="2"/>
  <c r="LY41" i="2"/>
  <c r="MA42" i="2"/>
  <c r="LZ48" i="2"/>
  <c r="LZ39" i="2"/>
  <c r="MA38" i="2"/>
  <c r="LZ44" i="2"/>
  <c r="LX47" i="2"/>
  <c r="LX66" i="2" s="1"/>
  <c r="LX65" i="2"/>
  <c r="BS52" i="2"/>
  <c r="DS46" i="2"/>
  <c r="DS66" i="2" s="1"/>
  <c r="DS65" i="2"/>
  <c r="DS48" i="2"/>
  <c r="BO50" i="2" l="1"/>
  <c r="BN67" i="2"/>
  <c r="IM46" i="2"/>
  <c r="IN40" i="2"/>
  <c r="IM48" i="2"/>
  <c r="IN42" i="2"/>
  <c r="MA48" i="2"/>
  <c r="MB42" i="2"/>
  <c r="MA44" i="2"/>
  <c r="MA39" i="2"/>
  <c r="MB38" i="2"/>
  <c r="LY47" i="2"/>
  <c r="LY66" i="2" s="1"/>
  <c r="LY65" i="2"/>
  <c r="MB40" i="2"/>
  <c r="MA46" i="2"/>
  <c r="LZ43" i="2"/>
  <c r="LZ49" i="2" s="1"/>
  <c r="LZ41" i="2"/>
  <c r="LZ45" i="2"/>
  <c r="BT52" i="2"/>
  <c r="BP50" i="2" l="1"/>
  <c r="BO67" i="2"/>
  <c r="IN48" i="2"/>
  <c r="IO42" i="2"/>
  <c r="IN46" i="2"/>
  <c r="IO40" i="2"/>
  <c r="MB46" i="2"/>
  <c r="MC40" i="2"/>
  <c r="MA45" i="2"/>
  <c r="MA41" i="2"/>
  <c r="MA43" i="2"/>
  <c r="MA49" i="2" s="1"/>
  <c r="LZ47" i="2"/>
  <c r="LZ66" i="2" s="1"/>
  <c r="LZ65" i="2"/>
  <c r="MB48" i="2"/>
  <c r="MC42" i="2"/>
  <c r="MB39" i="2"/>
  <c r="MC38" i="2"/>
  <c r="MB44" i="2"/>
  <c r="BU52" i="2"/>
  <c r="BQ50" i="2" l="1"/>
  <c r="BP67" i="2"/>
  <c r="IO46" i="2"/>
  <c r="IP40" i="2"/>
  <c r="IO48" i="2"/>
  <c r="IP42" i="2"/>
  <c r="MB43" i="2"/>
  <c r="MB49" i="2" s="1"/>
  <c r="MB45" i="2"/>
  <c r="MB41" i="2"/>
  <c r="MA47" i="2"/>
  <c r="MA66" i="2" s="1"/>
  <c r="MA65" i="2"/>
  <c r="MC39" i="2"/>
  <c r="MD38" i="2"/>
  <c r="MC44" i="2"/>
  <c r="MD40" i="2"/>
  <c r="MC46" i="2"/>
  <c r="MC48" i="2"/>
  <c r="MD42" i="2"/>
  <c r="BV52" i="2"/>
  <c r="BR50" i="2" l="1"/>
  <c r="BQ67" i="2"/>
  <c r="IP48" i="2"/>
  <c r="IQ42" i="2"/>
  <c r="IQ40" i="2"/>
  <c r="IP46" i="2"/>
  <c r="MD48" i="2"/>
  <c r="ME42" i="2"/>
  <c r="MD44" i="2"/>
  <c r="MD39" i="2"/>
  <c r="ME38" i="2"/>
  <c r="MB47" i="2"/>
  <c r="MB66" i="2" s="1"/>
  <c r="MB65" i="2"/>
  <c r="MC43" i="2"/>
  <c r="MC49" i="2" s="1"/>
  <c r="MC45" i="2"/>
  <c r="MC41" i="2"/>
  <c r="ME40" i="2"/>
  <c r="MD46" i="2"/>
  <c r="BW52" i="2"/>
  <c r="BS50" i="2" l="1"/>
  <c r="BR67" i="2"/>
  <c r="IQ46" i="2"/>
  <c r="IR40" i="2"/>
  <c r="IQ48" i="2"/>
  <c r="IR42" i="2"/>
  <c r="MF40" i="2"/>
  <c r="ME46" i="2"/>
  <c r="MC47" i="2"/>
  <c r="MC66" i="2" s="1"/>
  <c r="MC65" i="2"/>
  <c r="MD41" i="2"/>
  <c r="MD43" i="2"/>
  <c r="MD49" i="2" s="1"/>
  <c r="MD45" i="2"/>
  <c r="MF42" i="2"/>
  <c r="ME48" i="2"/>
  <c r="ME39" i="2"/>
  <c r="ME44" i="2"/>
  <c r="MF38" i="2"/>
  <c r="BX52" i="2"/>
  <c r="BT50" i="2" l="1"/>
  <c r="BS67" i="2"/>
  <c r="IR48" i="2"/>
  <c r="IS42" i="2"/>
  <c r="IR46" i="2"/>
  <c r="IS40" i="2"/>
  <c r="MG42" i="2"/>
  <c r="MF48" i="2"/>
  <c r="MF44" i="2"/>
  <c r="MG38" i="2"/>
  <c r="MF39" i="2"/>
  <c r="ME45" i="2"/>
  <c r="ME41" i="2"/>
  <c r="ME43" i="2"/>
  <c r="ME49" i="2" s="1"/>
  <c r="MD47" i="2"/>
  <c r="MD66" i="2" s="1"/>
  <c r="MD65" i="2"/>
  <c r="MG40" i="2"/>
  <c r="MF46" i="2"/>
  <c r="BY52" i="2"/>
  <c r="BU50" i="2" l="1"/>
  <c r="BT67" i="2"/>
  <c r="IT40" i="2"/>
  <c r="IS46" i="2"/>
  <c r="IS48" i="2"/>
  <c r="IT42" i="2"/>
  <c r="MG39" i="2"/>
  <c r="MG44" i="2"/>
  <c r="MH38" i="2"/>
  <c r="MH40" i="2"/>
  <c r="MG46" i="2"/>
  <c r="ME47" i="2"/>
  <c r="ME66" i="2" s="1"/>
  <c r="ME65" i="2"/>
  <c r="MF45" i="2"/>
  <c r="MF43" i="2"/>
  <c r="MF49" i="2" s="1"/>
  <c r="MF41" i="2"/>
  <c r="MG48" i="2"/>
  <c r="MH42" i="2"/>
  <c r="BZ52" i="2"/>
  <c r="BV50" i="2" l="1"/>
  <c r="BU67" i="2"/>
  <c r="IT48" i="2"/>
  <c r="IU42" i="2"/>
  <c r="IT46" i="2"/>
  <c r="IU40" i="2"/>
  <c r="MH39" i="2"/>
  <c r="MH44" i="2"/>
  <c r="MI38" i="2"/>
  <c r="MF47" i="2"/>
  <c r="MF66" i="2" s="1"/>
  <c r="MF65" i="2"/>
  <c r="MH48" i="2"/>
  <c r="MI42" i="2"/>
  <c r="MH46" i="2"/>
  <c r="MI40" i="2"/>
  <c r="MG43" i="2"/>
  <c r="MG49" i="2" s="1"/>
  <c r="MG41" i="2"/>
  <c r="MG45" i="2"/>
  <c r="CA52" i="2"/>
  <c r="BW50" i="2" l="1"/>
  <c r="BV67" i="2"/>
  <c r="IV40" i="2"/>
  <c r="IU46" i="2"/>
  <c r="IU48" i="2"/>
  <c r="IV42" i="2"/>
  <c r="MG47" i="2"/>
  <c r="MG66" i="2" s="1"/>
  <c r="MG65" i="2"/>
  <c r="MJ42" i="2"/>
  <c r="MI48" i="2"/>
  <c r="MI44" i="2"/>
  <c r="MJ38" i="2"/>
  <c r="MI39" i="2"/>
  <c r="MJ40" i="2"/>
  <c r="MI46" i="2"/>
  <c r="MH45" i="2"/>
  <c r="MH43" i="2"/>
  <c r="MH49" i="2" s="1"/>
  <c r="MH41" i="2"/>
  <c r="CB52" i="2"/>
  <c r="BX50" i="2" l="1"/>
  <c r="BW67" i="2"/>
  <c r="IV48" i="2"/>
  <c r="IW42" i="2"/>
  <c r="IV46" i="2"/>
  <c r="IW40" i="2"/>
  <c r="MI41" i="2"/>
  <c r="MI43" i="2"/>
  <c r="MI49" i="2" s="1"/>
  <c r="MI45" i="2"/>
  <c r="MK42" i="2"/>
  <c r="MJ48" i="2"/>
  <c r="MK38" i="2"/>
  <c r="MJ39" i="2"/>
  <c r="MJ44" i="2"/>
  <c r="MH47" i="2"/>
  <c r="MH66" i="2" s="1"/>
  <c r="MH65" i="2"/>
  <c r="MK40" i="2"/>
  <c r="MJ46" i="2"/>
  <c r="CC52" i="2"/>
  <c r="BY50" i="2" l="1"/>
  <c r="BX67" i="2"/>
  <c r="IW48" i="2"/>
  <c r="IX42" i="2"/>
  <c r="IX40" i="2"/>
  <c r="IW46" i="2"/>
  <c r="MK48" i="2"/>
  <c r="ML42" i="2"/>
  <c r="MK46" i="2"/>
  <c r="ML40" i="2"/>
  <c r="MJ43" i="2"/>
  <c r="MJ49" i="2" s="1"/>
  <c r="MJ41" i="2"/>
  <c r="MJ45" i="2"/>
  <c r="MK44" i="2"/>
  <c r="MK39" i="2"/>
  <c r="ML38" i="2"/>
  <c r="MI47" i="2"/>
  <c r="MI66" i="2" s="1"/>
  <c r="MI65" i="2"/>
  <c r="CD52" i="2"/>
  <c r="BZ50" i="2" l="1"/>
  <c r="BY67" i="2"/>
  <c r="IX46" i="2"/>
  <c r="IY40" i="2"/>
  <c r="IX48" i="2"/>
  <c r="IY42" i="2"/>
  <c r="ML46" i="2"/>
  <c r="MM40" i="2"/>
  <c r="ML44" i="2"/>
  <c r="ML39" i="2"/>
  <c r="MM38" i="2"/>
  <c r="MJ47" i="2"/>
  <c r="MJ66" i="2" s="1"/>
  <c r="MJ65" i="2"/>
  <c r="MM42" i="2"/>
  <c r="ML48" i="2"/>
  <c r="MK45" i="2"/>
  <c r="MK41" i="2"/>
  <c r="MK43" i="2"/>
  <c r="MK49" i="2" s="1"/>
  <c r="CE52" i="2"/>
  <c r="CA50" i="2" l="1"/>
  <c r="BZ67" i="2"/>
  <c r="IY48" i="2"/>
  <c r="IZ42" i="2"/>
  <c r="IZ40" i="2"/>
  <c r="IY46" i="2"/>
  <c r="MN42" i="2"/>
  <c r="MM48" i="2"/>
  <c r="ML43" i="2"/>
  <c r="ML49" i="2" s="1"/>
  <c r="ML45" i="2"/>
  <c r="ML41" i="2"/>
  <c r="MK47" i="2"/>
  <c r="MK66" i="2" s="1"/>
  <c r="MK65" i="2"/>
  <c r="MM46" i="2"/>
  <c r="MN40" i="2"/>
  <c r="MN38" i="2"/>
  <c r="MM44" i="2"/>
  <c r="MM39" i="2"/>
  <c r="CF52" i="2"/>
  <c r="CB50" i="2" l="1"/>
  <c r="CA67" i="2"/>
  <c r="JA40" i="2"/>
  <c r="IZ46" i="2"/>
  <c r="IZ48" i="2"/>
  <c r="JA42" i="2"/>
  <c r="MO38" i="2"/>
  <c r="MN39" i="2"/>
  <c r="MN44" i="2"/>
  <c r="MM41" i="2"/>
  <c r="MM45" i="2"/>
  <c r="MM43" i="2"/>
  <c r="MM49" i="2" s="1"/>
  <c r="MN46" i="2"/>
  <c r="MO40" i="2"/>
  <c r="ML47" i="2"/>
  <c r="ML66" i="2" s="1"/>
  <c r="ML65" i="2"/>
  <c r="MO42" i="2"/>
  <c r="MN48" i="2"/>
  <c r="CG52" i="2"/>
  <c r="CC50" i="2" l="1"/>
  <c r="CB67" i="2"/>
  <c r="JA48" i="2"/>
  <c r="JB42" i="2"/>
  <c r="JB40" i="2"/>
  <c r="JA46" i="2"/>
  <c r="MN43" i="2"/>
  <c r="MN49" i="2" s="1"/>
  <c r="MN45" i="2"/>
  <c r="MN41" i="2"/>
  <c r="MP40" i="2"/>
  <c r="MO46" i="2"/>
  <c r="MM47" i="2"/>
  <c r="MM66" i="2" s="1"/>
  <c r="MM65" i="2"/>
  <c r="MP42" i="2"/>
  <c r="MO48" i="2"/>
  <c r="MO44" i="2"/>
  <c r="MO39" i="2"/>
  <c r="MP38" i="2"/>
  <c r="CH52" i="2"/>
  <c r="CD50" i="2" l="1"/>
  <c r="CC67" i="2"/>
  <c r="JC40" i="2"/>
  <c r="JB46" i="2"/>
  <c r="JB48" i="2"/>
  <c r="JC42" i="2"/>
  <c r="MN47" i="2"/>
  <c r="MN66" i="2" s="1"/>
  <c r="MN65" i="2"/>
  <c r="MQ38" i="2"/>
  <c r="MP39" i="2"/>
  <c r="MP44" i="2"/>
  <c r="MP48" i="2"/>
  <c r="MQ42" i="2"/>
  <c r="MP46" i="2"/>
  <c r="MQ40" i="2"/>
  <c r="MO43" i="2"/>
  <c r="MO49" i="2" s="1"/>
  <c r="MO45" i="2"/>
  <c r="MO41" i="2"/>
  <c r="CI52" i="2"/>
  <c r="CE50" i="2" l="1"/>
  <c r="CD67" i="2"/>
  <c r="JC48" i="2"/>
  <c r="JD42" i="2"/>
  <c r="JD40" i="2"/>
  <c r="JC46" i="2"/>
  <c r="MQ46" i="2"/>
  <c r="MR40" i="2"/>
  <c r="MO47" i="2"/>
  <c r="MO66" i="2" s="1"/>
  <c r="MO65" i="2"/>
  <c r="MP41" i="2"/>
  <c r="MP45" i="2"/>
  <c r="MP43" i="2"/>
  <c r="MP49" i="2" s="1"/>
  <c r="MR42" i="2"/>
  <c r="MQ48" i="2"/>
  <c r="MQ39" i="2"/>
  <c r="MR38" i="2"/>
  <c r="MQ44" i="2"/>
  <c r="CJ52" i="2"/>
  <c r="CF50" i="2" l="1"/>
  <c r="CE67" i="2"/>
  <c r="JE40" i="2"/>
  <c r="JD46" i="2"/>
  <c r="JD48" i="2"/>
  <c r="JE42" i="2"/>
  <c r="MS38" i="2"/>
  <c r="MR39" i="2"/>
  <c r="MR44" i="2"/>
  <c r="MR48" i="2"/>
  <c r="MS42" i="2"/>
  <c r="MQ41" i="2"/>
  <c r="MQ43" i="2"/>
  <c r="MQ49" i="2" s="1"/>
  <c r="MQ45" i="2"/>
  <c r="MR46" i="2"/>
  <c r="MS40" i="2"/>
  <c r="MP47" i="2"/>
  <c r="MP66" i="2" s="1"/>
  <c r="MP65" i="2"/>
  <c r="CK52" i="2"/>
  <c r="CG50" i="2" l="1"/>
  <c r="CF67" i="2"/>
  <c r="JE48" i="2"/>
  <c r="JF42" i="2"/>
  <c r="JE46" i="2"/>
  <c r="JF40" i="2"/>
  <c r="MS46" i="2"/>
  <c r="MT40" i="2"/>
  <c r="MQ47" i="2"/>
  <c r="MQ66" i="2" s="1"/>
  <c r="MQ65" i="2"/>
  <c r="MR41" i="2"/>
  <c r="MR45" i="2"/>
  <c r="MR43" i="2"/>
  <c r="MR49" i="2" s="1"/>
  <c r="MT42" i="2"/>
  <c r="MS48" i="2"/>
  <c r="MT38" i="2"/>
  <c r="MS39" i="2"/>
  <c r="MS44" i="2"/>
  <c r="CL52" i="2"/>
  <c r="CH50" i="2" l="1"/>
  <c r="CG67" i="2"/>
  <c r="JG40" i="2"/>
  <c r="JF46" i="2"/>
  <c r="JF48" i="2"/>
  <c r="JG42" i="2"/>
  <c r="MU42" i="2"/>
  <c r="MT48" i="2"/>
  <c r="MS41" i="2"/>
  <c r="MS43" i="2"/>
  <c r="MS49" i="2" s="1"/>
  <c r="MS45" i="2"/>
  <c r="MT44" i="2"/>
  <c r="MU38" i="2"/>
  <c r="MT39" i="2"/>
  <c r="MU40" i="2"/>
  <c r="MT46" i="2"/>
  <c r="MR47" i="2"/>
  <c r="MR66" i="2" s="1"/>
  <c r="MR65" i="2"/>
  <c r="CM52" i="2"/>
  <c r="CI50" i="2" l="1"/>
  <c r="CH67" i="2"/>
  <c r="JG48" i="2"/>
  <c r="JH42" i="2"/>
  <c r="JG46" i="2"/>
  <c r="JH40" i="2"/>
  <c r="MT45" i="2"/>
  <c r="MT41" i="2"/>
  <c r="MT43" i="2"/>
  <c r="MT49" i="2" s="1"/>
  <c r="MV38" i="2"/>
  <c r="MU39" i="2"/>
  <c r="MU44" i="2"/>
  <c r="MS47" i="2"/>
  <c r="MS66" i="2" s="1"/>
  <c r="MS65" i="2"/>
  <c r="MU46" i="2"/>
  <c r="MV40" i="2"/>
  <c r="MU48" i="2"/>
  <c r="MV42" i="2"/>
  <c r="CN52" i="2"/>
  <c r="CJ50" i="2" l="1"/>
  <c r="CI67" i="2"/>
  <c r="JI40" i="2"/>
  <c r="JH46" i="2"/>
  <c r="JH48" i="2"/>
  <c r="JI42" i="2"/>
  <c r="MW38" i="2"/>
  <c r="MV39" i="2"/>
  <c r="MV44" i="2"/>
  <c r="MW42" i="2"/>
  <c r="MV48" i="2"/>
  <c r="MV46" i="2"/>
  <c r="MW40" i="2"/>
  <c r="MT47" i="2"/>
  <c r="MT66" i="2" s="1"/>
  <c r="MT65" i="2"/>
  <c r="MU41" i="2"/>
  <c r="MU45" i="2"/>
  <c r="MU43" i="2"/>
  <c r="MU49" i="2" s="1"/>
  <c r="CO52" i="2"/>
  <c r="CK50" i="2" l="1"/>
  <c r="CJ67" i="2"/>
  <c r="JI48" i="2"/>
  <c r="JJ42" i="2"/>
  <c r="JI46" i="2"/>
  <c r="JJ40" i="2"/>
  <c r="MW48" i="2"/>
  <c r="MX42" i="2"/>
  <c r="MX40" i="2"/>
  <c r="MW46" i="2"/>
  <c r="MU47" i="2"/>
  <c r="MU66" i="2" s="1"/>
  <c r="MU65" i="2"/>
  <c r="MV41" i="2"/>
  <c r="MV45" i="2"/>
  <c r="MV43" i="2"/>
  <c r="MV49" i="2" s="1"/>
  <c r="MW44" i="2"/>
  <c r="MX38" i="2"/>
  <c r="MW39" i="2"/>
  <c r="CP52" i="2"/>
  <c r="CL50" i="2" l="1"/>
  <c r="CK67" i="2"/>
  <c r="JJ48" i="2"/>
  <c r="JK42" i="2"/>
  <c r="JK40" i="2"/>
  <c r="JJ46" i="2"/>
  <c r="MW43" i="2"/>
  <c r="MW49" i="2" s="1"/>
  <c r="MW45" i="2"/>
  <c r="MW41" i="2"/>
  <c r="MY38" i="2"/>
  <c r="MX44" i="2"/>
  <c r="MX39" i="2"/>
  <c r="MV47" i="2"/>
  <c r="MV66" i="2" s="1"/>
  <c r="MV65" i="2"/>
  <c r="MX46" i="2"/>
  <c r="MY40" i="2"/>
  <c r="MX48" i="2"/>
  <c r="MY42" i="2"/>
  <c r="CQ52" i="2"/>
  <c r="CM50" i="2" l="1"/>
  <c r="CL67" i="2"/>
  <c r="JK46" i="2"/>
  <c r="JL40" i="2"/>
  <c r="JK48" i="2"/>
  <c r="JL42" i="2"/>
  <c r="MZ42" i="2"/>
  <c r="MY48" i="2"/>
  <c r="MY44" i="2"/>
  <c r="MZ38" i="2"/>
  <c r="MY39" i="2"/>
  <c r="MW47" i="2"/>
  <c r="MW66" i="2" s="1"/>
  <c r="MW65" i="2"/>
  <c r="MZ40" i="2"/>
  <c r="MY46" i="2"/>
  <c r="MX41" i="2"/>
  <c r="MX45" i="2"/>
  <c r="MX43" i="2"/>
  <c r="MX49" i="2" s="1"/>
  <c r="CR52" i="2"/>
  <c r="CN50" i="2" l="1"/>
  <c r="CM67" i="2"/>
  <c r="JL48" i="2"/>
  <c r="JM42" i="2"/>
  <c r="JL46" i="2"/>
  <c r="JM40" i="2"/>
  <c r="MX47" i="2"/>
  <c r="MX66" i="2" s="1"/>
  <c r="MX65" i="2"/>
  <c r="NA40" i="2"/>
  <c r="MZ46" i="2"/>
  <c r="NA38" i="2"/>
  <c r="MZ39" i="2"/>
  <c r="MZ44" i="2"/>
  <c r="MY43" i="2"/>
  <c r="MY49" i="2" s="1"/>
  <c r="MY41" i="2"/>
  <c r="MY45" i="2"/>
  <c r="NA42" i="2"/>
  <c r="MZ48" i="2"/>
  <c r="CS52" i="2"/>
  <c r="CO50" i="2" l="1"/>
  <c r="CN67" i="2"/>
  <c r="JM46" i="2"/>
  <c r="JN40" i="2"/>
  <c r="JM48" i="2"/>
  <c r="JN42" i="2"/>
  <c r="MY47" i="2"/>
  <c r="MY66" i="2" s="1"/>
  <c r="MY65" i="2"/>
  <c r="NB38" i="2"/>
  <c r="NC38" i="2" s="1"/>
  <c r="NA39" i="2"/>
  <c r="NA44" i="2"/>
  <c r="NB42" i="2"/>
  <c r="NA48" i="2"/>
  <c r="NA46" i="2"/>
  <c r="NB40" i="2"/>
  <c r="MZ43" i="2"/>
  <c r="MZ49" i="2" s="1"/>
  <c r="MZ41" i="2"/>
  <c r="MZ45" i="2"/>
  <c r="CT52" i="2"/>
  <c r="CP50" i="2" l="1"/>
  <c r="CO67" i="2"/>
  <c r="JN48" i="2"/>
  <c r="JO42" i="2"/>
  <c r="JO48" i="2" s="1"/>
  <c r="JN46" i="2"/>
  <c r="JO40" i="2"/>
  <c r="JO46" i="2" s="1"/>
  <c r="JO66" i="2" s="1"/>
  <c r="NB46" i="2"/>
  <c r="NC40" i="2"/>
  <c r="NC39" i="2"/>
  <c r="ND38" i="2"/>
  <c r="NC44" i="2"/>
  <c r="NB48" i="2"/>
  <c r="NC42" i="2"/>
  <c r="NA43" i="2"/>
  <c r="NA49" i="2" s="1"/>
  <c r="NA41" i="2"/>
  <c r="NA45" i="2"/>
  <c r="NB39" i="2"/>
  <c r="NB44" i="2"/>
  <c r="MZ47" i="2"/>
  <c r="MZ66" i="2" s="1"/>
  <c r="MZ65" i="2"/>
  <c r="CU52" i="2"/>
  <c r="CQ50" i="2" l="1"/>
  <c r="CP67" i="2"/>
  <c r="ND42" i="2"/>
  <c r="NC48" i="2"/>
  <c r="NC46" i="2"/>
  <c r="ND40" i="2"/>
  <c r="ND39" i="2"/>
  <c r="NE38" i="2"/>
  <c r="ND44" i="2"/>
  <c r="NC45" i="2"/>
  <c r="NC41" i="2"/>
  <c r="NC43" i="2"/>
  <c r="NC49" i="2" s="1"/>
  <c r="NB43" i="2"/>
  <c r="NB49" i="2" s="1"/>
  <c r="NB41" i="2"/>
  <c r="NB45" i="2"/>
  <c r="NA47" i="2"/>
  <c r="NA66" i="2" s="1"/>
  <c r="NA65" i="2"/>
  <c r="CV52" i="2"/>
  <c r="CR50" i="2" l="1"/>
  <c r="CQ67" i="2"/>
  <c r="NE44" i="2"/>
  <c r="NF38" i="2"/>
  <c r="NE39" i="2"/>
  <c r="NE40" i="2"/>
  <c r="ND46" i="2"/>
  <c r="NC65" i="2"/>
  <c r="NC47" i="2"/>
  <c r="NC66" i="2" s="1"/>
  <c r="ND45" i="2"/>
  <c r="ND43" i="2"/>
  <c r="ND49" i="2" s="1"/>
  <c r="ND41" i="2"/>
  <c r="ND48" i="2"/>
  <c r="NE42" i="2"/>
  <c r="NB47" i="2"/>
  <c r="NB66" i="2" s="1"/>
  <c r="NB65" i="2"/>
  <c r="CW52" i="2"/>
  <c r="CS50" i="2" l="1"/>
  <c r="CR67" i="2"/>
  <c r="NE48" i="2"/>
  <c r="NF42" i="2"/>
  <c r="NE46" i="2"/>
  <c r="NF40" i="2"/>
  <c r="NF44" i="2"/>
  <c r="NF39" i="2"/>
  <c r="NG38" i="2"/>
  <c r="NE43" i="2"/>
  <c r="NE49" i="2" s="1"/>
  <c r="NE41" i="2"/>
  <c r="NE45" i="2"/>
  <c r="ND47" i="2"/>
  <c r="ND66" i="2" s="1"/>
  <c r="ND65" i="2"/>
  <c r="CX52" i="2"/>
  <c r="CT50" i="2" l="1"/>
  <c r="CS67" i="2"/>
  <c r="NG44" i="2"/>
  <c r="NH38" i="2"/>
  <c r="NG39" i="2"/>
  <c r="NG40" i="2"/>
  <c r="NF46" i="2"/>
  <c r="NF43" i="2"/>
  <c r="NF49" i="2" s="1"/>
  <c r="NF41" i="2"/>
  <c r="NF45" i="2"/>
  <c r="NE47" i="2"/>
  <c r="NE66" i="2" s="1"/>
  <c r="NE65" i="2"/>
  <c r="NF48" i="2"/>
  <c r="NG42" i="2"/>
  <c r="CY52" i="2"/>
  <c r="CU50" i="2" l="1"/>
  <c r="CT67" i="2"/>
  <c r="NG45" i="2"/>
  <c r="NG43" i="2"/>
  <c r="NG49" i="2" s="1"/>
  <c r="NG41" i="2"/>
  <c r="NI38" i="2"/>
  <c r="NH44" i="2"/>
  <c r="NH39" i="2"/>
  <c r="NG48" i="2"/>
  <c r="NH42" i="2"/>
  <c r="NG46" i="2"/>
  <c r="NH40" i="2"/>
  <c r="NF65" i="2"/>
  <c r="NF47" i="2"/>
  <c r="NF66" i="2" s="1"/>
  <c r="CZ52" i="2"/>
  <c r="CV50" i="2" l="1"/>
  <c r="CU67" i="2"/>
  <c r="NH48" i="2"/>
  <c r="NI42" i="2"/>
  <c r="NI44" i="2"/>
  <c r="NI39" i="2"/>
  <c r="NJ38" i="2"/>
  <c r="NG47" i="2"/>
  <c r="NG66" i="2" s="1"/>
  <c r="NG65" i="2"/>
  <c r="NH46" i="2"/>
  <c r="NI40" i="2"/>
  <c r="NH43" i="2"/>
  <c r="NH49" i="2" s="1"/>
  <c r="NH45" i="2"/>
  <c r="NH41" i="2"/>
  <c r="DA52" i="2"/>
  <c r="CW50" i="2" l="1"/>
  <c r="CV67" i="2"/>
  <c r="NH65" i="2"/>
  <c r="NH47" i="2"/>
  <c r="NH66" i="2" s="1"/>
  <c r="NI45" i="2"/>
  <c r="NI41" i="2"/>
  <c r="NI43" i="2"/>
  <c r="NI49" i="2" s="1"/>
  <c r="NI48" i="2"/>
  <c r="NJ42" i="2"/>
  <c r="NI46" i="2"/>
  <c r="NJ40" i="2"/>
  <c r="NK38" i="2"/>
  <c r="NJ39" i="2"/>
  <c r="NJ44" i="2"/>
  <c r="DB52" i="2"/>
  <c r="CX50" i="2" l="1"/>
  <c r="CW67" i="2"/>
  <c r="NJ43" i="2"/>
  <c r="NJ49" i="2" s="1"/>
  <c r="NJ41" i="2"/>
  <c r="NJ45" i="2"/>
  <c r="NK44" i="2"/>
  <c r="NK39" i="2"/>
  <c r="NL38" i="2"/>
  <c r="NI47" i="2"/>
  <c r="NI66" i="2" s="1"/>
  <c r="NI65" i="2"/>
  <c r="NK42" i="2"/>
  <c r="NJ48" i="2"/>
  <c r="NK40" i="2"/>
  <c r="NJ46" i="2"/>
  <c r="DC52" i="2"/>
  <c r="CY50" i="2" l="1"/>
  <c r="CX67" i="2"/>
  <c r="NL44" i="2"/>
  <c r="NL39" i="2"/>
  <c r="NM38" i="2"/>
  <c r="NJ47" i="2"/>
  <c r="NJ66" i="2" s="1"/>
  <c r="NJ65" i="2"/>
  <c r="NL40" i="2"/>
  <c r="NK46" i="2"/>
  <c r="NL42" i="2"/>
  <c r="NK48" i="2"/>
  <c r="NK41" i="2"/>
  <c r="NK43" i="2"/>
  <c r="NK49" i="2" s="1"/>
  <c r="NK45" i="2"/>
  <c r="DD52" i="2"/>
  <c r="CZ50" i="2" l="1"/>
  <c r="CY67" i="2"/>
  <c r="NM39" i="2"/>
  <c r="NN38" i="2"/>
  <c r="NM44" i="2"/>
  <c r="NK65" i="2"/>
  <c r="NK47" i="2"/>
  <c r="NK66" i="2" s="1"/>
  <c r="NL46" i="2"/>
  <c r="NM40" i="2"/>
  <c r="NL43" i="2"/>
  <c r="NL49" i="2" s="1"/>
  <c r="NL41" i="2"/>
  <c r="NL45" i="2"/>
  <c r="NM42" i="2"/>
  <c r="NL48" i="2"/>
  <c r="DE52" i="2"/>
  <c r="DA50" i="2" l="1"/>
  <c r="CZ67" i="2"/>
  <c r="NN42" i="2"/>
  <c r="NM48" i="2"/>
  <c r="NM46" i="2"/>
  <c r="NN40" i="2"/>
  <c r="NN44" i="2"/>
  <c r="NO38" i="2"/>
  <c r="NN39" i="2"/>
  <c r="NL47" i="2"/>
  <c r="NL66" i="2" s="1"/>
  <c r="NL65" i="2"/>
  <c r="NM41" i="2"/>
  <c r="NM45" i="2"/>
  <c r="NM43" i="2"/>
  <c r="NM49" i="2" s="1"/>
  <c r="DF52" i="2"/>
  <c r="DB50" i="2" l="1"/>
  <c r="DA67" i="2"/>
  <c r="NN45" i="2"/>
  <c r="NN43" i="2"/>
  <c r="NN49" i="2" s="1"/>
  <c r="NN41" i="2"/>
  <c r="NN46" i="2"/>
  <c r="NO40" i="2"/>
  <c r="NM65" i="2"/>
  <c r="NM47" i="2"/>
  <c r="NM66" i="2" s="1"/>
  <c r="NO39" i="2"/>
  <c r="NP38" i="2"/>
  <c r="NO44" i="2"/>
  <c r="NN48" i="2"/>
  <c r="NO42" i="2"/>
  <c r="DG52" i="2"/>
  <c r="DC50" i="2" l="1"/>
  <c r="DB67" i="2"/>
  <c r="NN65" i="2"/>
  <c r="NN47" i="2"/>
  <c r="NN66" i="2" s="1"/>
  <c r="NO48" i="2"/>
  <c r="NP42" i="2"/>
  <c r="NO43" i="2"/>
  <c r="NO49" i="2" s="1"/>
  <c r="NO41" i="2"/>
  <c r="NO45" i="2"/>
  <c r="NP39" i="2"/>
  <c r="NP44" i="2"/>
  <c r="NQ38" i="2"/>
  <c r="NP40" i="2"/>
  <c r="NO46" i="2"/>
  <c r="DH52" i="2"/>
  <c r="DD50" i="2" l="1"/>
  <c r="DC67" i="2"/>
  <c r="NP48" i="2"/>
  <c r="NQ42" i="2"/>
  <c r="NQ44" i="2"/>
  <c r="NR38" i="2"/>
  <c r="NQ39" i="2"/>
  <c r="NP45" i="2"/>
  <c r="NP43" i="2"/>
  <c r="NP49" i="2" s="1"/>
  <c r="NP41" i="2"/>
  <c r="NQ40" i="2"/>
  <c r="NP46" i="2"/>
  <c r="NO47" i="2"/>
  <c r="NO66" i="2" s="1"/>
  <c r="NO65" i="2"/>
  <c r="DI52" i="2"/>
  <c r="DE50" i="2" l="1"/>
  <c r="DD67" i="2"/>
  <c r="NR42" i="2"/>
  <c r="NQ48" i="2"/>
  <c r="NP65" i="2"/>
  <c r="NP47" i="2"/>
  <c r="NP66" i="2" s="1"/>
  <c r="NR39" i="2"/>
  <c r="NR44" i="2"/>
  <c r="NS38" i="2"/>
  <c r="NR40" i="2"/>
  <c r="NQ46" i="2"/>
  <c r="NQ45" i="2"/>
  <c r="NQ41" i="2"/>
  <c r="NQ43" i="2"/>
  <c r="NQ49" i="2" s="1"/>
  <c r="DJ52" i="2"/>
  <c r="DF50" i="2" l="1"/>
  <c r="DE67" i="2"/>
  <c r="NQ65" i="2"/>
  <c r="NQ47" i="2"/>
  <c r="NQ66" i="2" s="1"/>
  <c r="NS39" i="2"/>
  <c r="NS44" i="2"/>
  <c r="NT38" i="2"/>
  <c r="NS40" i="2"/>
  <c r="NR46" i="2"/>
  <c r="NR41" i="2"/>
  <c r="NR43" i="2"/>
  <c r="NR49" i="2" s="1"/>
  <c r="NR45" i="2"/>
  <c r="NS42" i="2"/>
  <c r="NR48" i="2"/>
  <c r="DK52" i="2"/>
  <c r="DG50" i="2" l="1"/>
  <c r="DF67" i="2"/>
  <c r="NT44" i="2"/>
  <c r="NU38" i="2"/>
  <c r="NT39" i="2"/>
  <c r="NR47" i="2"/>
  <c r="NR66" i="2" s="1"/>
  <c r="NR65" i="2"/>
  <c r="NS48" i="2"/>
  <c r="NT42" i="2"/>
  <c r="NS43" i="2"/>
  <c r="NS49" i="2" s="1"/>
  <c r="NS41" i="2"/>
  <c r="NS45" i="2"/>
  <c r="NS46" i="2"/>
  <c r="NT40" i="2"/>
  <c r="DL52" i="2"/>
  <c r="DH50" i="2" l="1"/>
  <c r="DG67" i="2"/>
  <c r="NT46" i="2"/>
  <c r="NU40" i="2"/>
  <c r="NU42" i="2"/>
  <c r="NT48" i="2"/>
  <c r="NT43" i="2"/>
  <c r="NT49" i="2" s="1"/>
  <c r="NT41" i="2"/>
  <c r="NT45" i="2"/>
  <c r="NU44" i="2"/>
  <c r="NV38" i="2"/>
  <c r="NU39" i="2"/>
  <c r="NS47" i="2"/>
  <c r="NS66" i="2" s="1"/>
  <c r="NS65" i="2"/>
  <c r="DM52" i="2"/>
  <c r="DI50" i="2" l="1"/>
  <c r="DH67" i="2"/>
  <c r="NU43" i="2"/>
  <c r="NU49" i="2" s="1"/>
  <c r="NU45" i="2"/>
  <c r="NU41" i="2"/>
  <c r="NT65" i="2"/>
  <c r="NT47" i="2"/>
  <c r="NT66" i="2" s="1"/>
  <c r="NU46" i="2"/>
  <c r="NV40" i="2"/>
  <c r="NU48" i="2"/>
  <c r="NV42" i="2"/>
  <c r="NV39" i="2"/>
  <c r="NV44" i="2"/>
  <c r="NW38" i="2"/>
  <c r="DN52" i="2"/>
  <c r="DJ50" i="2" l="1"/>
  <c r="DI67" i="2"/>
  <c r="NV41" i="2"/>
  <c r="NV45" i="2"/>
  <c r="NV43" i="2"/>
  <c r="NV49" i="2" s="1"/>
  <c r="NW44" i="2"/>
  <c r="NX38" i="2"/>
  <c r="NW39" i="2"/>
  <c r="NW40" i="2"/>
  <c r="NV46" i="2"/>
  <c r="NU65" i="2"/>
  <c r="NU47" i="2"/>
  <c r="NU66" i="2" s="1"/>
  <c r="NV48" i="2"/>
  <c r="NW42" i="2"/>
  <c r="DO52" i="2"/>
  <c r="DK50" i="2" l="1"/>
  <c r="DJ67" i="2"/>
  <c r="NW43" i="2"/>
  <c r="NW49" i="2" s="1"/>
  <c r="NW45" i="2"/>
  <c r="NW41" i="2"/>
  <c r="NW48" i="2"/>
  <c r="NX42" i="2"/>
  <c r="NX40" i="2"/>
  <c r="NW46" i="2"/>
  <c r="NY38" i="2"/>
  <c r="NX39" i="2"/>
  <c r="NX44" i="2"/>
  <c r="NV65" i="2"/>
  <c r="NV47" i="2"/>
  <c r="NV66" i="2" s="1"/>
  <c r="DP52" i="2"/>
  <c r="DL50" i="2" l="1"/>
  <c r="DK67" i="2"/>
  <c r="NW47" i="2"/>
  <c r="NW66" i="2" s="1"/>
  <c r="NW65" i="2"/>
  <c r="NX46" i="2"/>
  <c r="NY40" i="2"/>
  <c r="NY39" i="2"/>
  <c r="NZ38" i="2"/>
  <c r="NY44" i="2"/>
  <c r="NX43" i="2"/>
  <c r="NX49" i="2" s="1"/>
  <c r="NX45" i="2"/>
  <c r="NX41" i="2"/>
  <c r="NX48" i="2"/>
  <c r="NY42" i="2"/>
  <c r="DQ52" i="2"/>
  <c r="DM50" i="2" l="1"/>
  <c r="DL67" i="2"/>
  <c r="NX65" i="2"/>
  <c r="NX47" i="2"/>
  <c r="NX66" i="2" s="1"/>
  <c r="OA38" i="2"/>
  <c r="NZ44" i="2"/>
  <c r="NZ39" i="2"/>
  <c r="NY48" i="2"/>
  <c r="NZ42" i="2"/>
  <c r="NY46" i="2"/>
  <c r="NZ40" i="2"/>
  <c r="NY45" i="2"/>
  <c r="NY41" i="2"/>
  <c r="NY43" i="2"/>
  <c r="NY49" i="2" s="1"/>
  <c r="DR52" i="2"/>
  <c r="DN50" i="2" l="1"/>
  <c r="DM67" i="2"/>
  <c r="NY47" i="2"/>
  <c r="NY66" i="2" s="1"/>
  <c r="NY65" i="2"/>
  <c r="NZ48" i="2"/>
  <c r="OA42" i="2"/>
  <c r="OA39" i="2"/>
  <c r="OA44" i="2"/>
  <c r="OB38" i="2"/>
  <c r="NZ46" i="2"/>
  <c r="OA40" i="2"/>
  <c r="NZ45" i="2"/>
  <c r="NZ43" i="2"/>
  <c r="NZ49" i="2" s="1"/>
  <c r="NZ41" i="2"/>
  <c r="DS52" i="2"/>
  <c r="DO50" i="2" l="1"/>
  <c r="DN67" i="2"/>
  <c r="NZ47" i="2"/>
  <c r="NZ66" i="2" s="1"/>
  <c r="NZ65" i="2"/>
  <c r="OB42" i="2"/>
  <c r="OA48" i="2"/>
  <c r="OB44" i="2"/>
  <c r="OC38" i="2"/>
  <c r="OB39" i="2"/>
  <c r="OA46" i="2"/>
  <c r="OB40" i="2"/>
  <c r="OA43" i="2"/>
  <c r="OA49" i="2" s="1"/>
  <c r="OA45" i="2"/>
  <c r="OA41" i="2"/>
  <c r="DT52" i="2"/>
  <c r="DP50" i="2" l="1"/>
  <c r="DO67" i="2"/>
  <c r="OB43" i="2"/>
  <c r="OB49" i="2" s="1"/>
  <c r="OB41" i="2"/>
  <c r="OB45" i="2"/>
  <c r="OB48" i="2"/>
  <c r="OC42" i="2"/>
  <c r="OD38" i="2"/>
  <c r="OC44" i="2"/>
  <c r="OC39" i="2"/>
  <c r="OA47" i="2"/>
  <c r="OA66" i="2" s="1"/>
  <c r="OA65" i="2"/>
  <c r="OC40" i="2"/>
  <c r="OB46" i="2"/>
  <c r="DU52" i="2"/>
  <c r="DQ50" i="2" l="1"/>
  <c r="DP67" i="2"/>
  <c r="OC43" i="2"/>
  <c r="OC49" i="2" s="1"/>
  <c r="OC45" i="2"/>
  <c r="OC41" i="2"/>
  <c r="OD39" i="2"/>
  <c r="OD44" i="2"/>
  <c r="OE38" i="2"/>
  <c r="OB65" i="2"/>
  <c r="OB47" i="2"/>
  <c r="OB66" i="2" s="1"/>
  <c r="OD40" i="2"/>
  <c r="OC46" i="2"/>
  <c r="OC48" i="2"/>
  <c r="OD42" i="2"/>
  <c r="DV52" i="2"/>
  <c r="DR50" i="2" l="1"/>
  <c r="DQ67" i="2"/>
  <c r="OD43" i="2"/>
  <c r="OD49" i="2" s="1"/>
  <c r="OD41" i="2"/>
  <c r="OD45" i="2"/>
  <c r="OE39" i="2"/>
  <c r="OE44" i="2"/>
  <c r="OF38" i="2"/>
  <c r="OD48" i="2"/>
  <c r="OE42" i="2"/>
  <c r="OC65" i="2"/>
  <c r="OC47" i="2"/>
  <c r="OC66" i="2" s="1"/>
  <c r="OD46" i="2"/>
  <c r="OE40" i="2"/>
  <c r="DW52" i="2"/>
  <c r="DS50" i="2" l="1"/>
  <c r="DR67" i="2"/>
  <c r="OE46" i="2"/>
  <c r="OF40" i="2"/>
  <c r="OE43" i="2"/>
  <c r="OE49" i="2" s="1"/>
  <c r="OE41" i="2"/>
  <c r="OE45" i="2"/>
  <c r="OG38" i="2"/>
  <c r="OF39" i="2"/>
  <c r="OF44" i="2"/>
  <c r="OD47" i="2"/>
  <c r="OD66" i="2" s="1"/>
  <c r="OD65" i="2"/>
  <c r="OF42" i="2"/>
  <c r="OE48" i="2"/>
  <c r="DX52" i="2"/>
  <c r="DT50" i="2" l="1"/>
  <c r="DS67" i="2"/>
  <c r="OE47" i="2"/>
  <c r="OE66" i="2" s="1"/>
  <c r="OE65" i="2"/>
  <c r="OG39" i="2"/>
  <c r="OG44" i="2"/>
  <c r="OH38" i="2"/>
  <c r="OF46" i="2"/>
  <c r="OG40" i="2"/>
  <c r="OF48" i="2"/>
  <c r="OG42" i="2"/>
  <c r="OF41" i="2"/>
  <c r="OF45" i="2"/>
  <c r="OF43" i="2"/>
  <c r="OF49" i="2" s="1"/>
  <c r="DY52" i="2"/>
  <c r="DU50" i="2" l="1"/>
  <c r="DT67" i="2"/>
  <c r="OG46" i="2"/>
  <c r="OH40" i="2"/>
  <c r="OF47" i="2"/>
  <c r="OF66" i="2" s="1"/>
  <c r="OF65" i="2"/>
  <c r="OG41" i="2"/>
  <c r="OG43" i="2"/>
  <c r="OG49" i="2" s="1"/>
  <c r="OG45" i="2"/>
  <c r="OG48" i="2"/>
  <c r="OH42" i="2"/>
  <c r="OH44" i="2"/>
  <c r="OI38" i="2"/>
  <c r="OH39" i="2"/>
  <c r="DZ52" i="2"/>
  <c r="DV50" i="2" l="1"/>
  <c r="DU67" i="2"/>
  <c r="OI40" i="2"/>
  <c r="OH46" i="2"/>
  <c r="OH41" i="2"/>
  <c r="OH45" i="2"/>
  <c r="OH43" i="2"/>
  <c r="OH49" i="2" s="1"/>
  <c r="OJ38" i="2"/>
  <c r="OI39" i="2"/>
  <c r="OI44" i="2"/>
  <c r="OI42" i="2"/>
  <c r="OH48" i="2"/>
  <c r="OG47" i="2"/>
  <c r="OG66" i="2" s="1"/>
  <c r="OG65" i="2"/>
  <c r="EA52" i="2"/>
  <c r="DW50" i="2" l="1"/>
  <c r="DV67" i="2"/>
  <c r="OJ39" i="2"/>
  <c r="OJ44" i="2"/>
  <c r="OK38" i="2"/>
  <c r="OI41" i="2"/>
  <c r="OI45" i="2"/>
  <c r="OI43" i="2"/>
  <c r="OI49" i="2" s="1"/>
  <c r="OH47" i="2"/>
  <c r="OH66" i="2" s="1"/>
  <c r="OH65" i="2"/>
  <c r="OJ42" i="2"/>
  <c r="OI48" i="2"/>
  <c r="OJ40" i="2"/>
  <c r="OI46" i="2"/>
  <c r="EB52" i="2"/>
  <c r="DX50" i="2" l="1"/>
  <c r="DW67" i="2"/>
  <c r="OI47" i="2"/>
  <c r="OI66" i="2" s="1"/>
  <c r="OI65" i="2"/>
  <c r="OK40" i="2"/>
  <c r="OJ46" i="2"/>
  <c r="OK44" i="2"/>
  <c r="OK39" i="2"/>
  <c r="OL38" i="2"/>
  <c r="OJ48" i="2"/>
  <c r="OK42" i="2"/>
  <c r="OJ45" i="2"/>
  <c r="OJ43" i="2"/>
  <c r="OJ49" i="2" s="1"/>
  <c r="OJ41" i="2"/>
  <c r="EC52" i="2"/>
  <c r="DY50" i="2" l="1"/>
  <c r="DX67" i="2"/>
  <c r="OJ65" i="2"/>
  <c r="OJ47" i="2"/>
  <c r="OJ66" i="2" s="1"/>
  <c r="OL40" i="2"/>
  <c r="OK46" i="2"/>
  <c r="OK43" i="2"/>
  <c r="OK49" i="2" s="1"/>
  <c r="OK45" i="2"/>
  <c r="OK41" i="2"/>
  <c r="OM38" i="2"/>
  <c r="OL39" i="2"/>
  <c r="OL44" i="2"/>
  <c r="OK48" i="2"/>
  <c r="OL42" i="2"/>
  <c r="ED52" i="2"/>
  <c r="DZ50" i="2" l="1"/>
  <c r="DY67" i="2"/>
  <c r="OM42" i="2"/>
  <c r="OL48" i="2"/>
  <c r="OK47" i="2"/>
  <c r="OK66" i="2" s="1"/>
  <c r="OK65" i="2"/>
  <c r="OL46" i="2"/>
  <c r="OM40" i="2"/>
  <c r="OM39" i="2"/>
  <c r="OM44" i="2"/>
  <c r="ON38" i="2"/>
  <c r="OL45" i="2"/>
  <c r="OL43" i="2"/>
  <c r="OL49" i="2" s="1"/>
  <c r="OL41" i="2"/>
  <c r="EE52" i="2"/>
  <c r="EA50" i="2" l="1"/>
  <c r="DZ67" i="2"/>
  <c r="OM43" i="2"/>
  <c r="OM49" i="2" s="1"/>
  <c r="OM41" i="2"/>
  <c r="OM45" i="2"/>
  <c r="ON40" i="2"/>
  <c r="OM46" i="2"/>
  <c r="OL47" i="2"/>
  <c r="OL66" i="2" s="1"/>
  <c r="OL65" i="2"/>
  <c r="ON39" i="2"/>
  <c r="OO38" i="2"/>
  <c r="ON44" i="2"/>
  <c r="ON42" i="2"/>
  <c r="OM48" i="2"/>
  <c r="EF52" i="2"/>
  <c r="EB50" i="2" l="1"/>
  <c r="EA67" i="2"/>
  <c r="ON41" i="2"/>
  <c r="ON45" i="2"/>
  <c r="ON43" i="2"/>
  <c r="ON49" i="2" s="1"/>
  <c r="OO40" i="2"/>
  <c r="ON46" i="2"/>
  <c r="ON48" i="2"/>
  <c r="OO42" i="2"/>
  <c r="OM47" i="2"/>
  <c r="OM66" i="2" s="1"/>
  <c r="OM65" i="2"/>
  <c r="OO44" i="2"/>
  <c r="OP38" i="2"/>
  <c r="OO39" i="2"/>
  <c r="EG52" i="2"/>
  <c r="EC50" i="2" l="1"/>
  <c r="EB67" i="2"/>
  <c r="OO41" i="2"/>
  <c r="OO43" i="2"/>
  <c r="OO49" i="2" s="1"/>
  <c r="OO45" i="2"/>
  <c r="OP40" i="2"/>
  <c r="OO46" i="2"/>
  <c r="OQ38" i="2"/>
  <c r="OP39" i="2"/>
  <c r="OP44" i="2"/>
  <c r="OO48" i="2"/>
  <c r="OP42" i="2"/>
  <c r="ON47" i="2"/>
  <c r="ON66" i="2" s="1"/>
  <c r="ON65" i="2"/>
  <c r="EH52" i="2"/>
  <c r="ED50" i="2" l="1"/>
  <c r="EC67" i="2"/>
  <c r="OP46" i="2"/>
  <c r="OQ40" i="2"/>
  <c r="OP45" i="2"/>
  <c r="OP43" i="2"/>
  <c r="OP49" i="2" s="1"/>
  <c r="OP41" i="2"/>
  <c r="OQ42" i="2"/>
  <c r="OP48" i="2"/>
  <c r="OQ39" i="2"/>
  <c r="OR38" i="2"/>
  <c r="OQ44" i="2"/>
  <c r="OO65" i="2"/>
  <c r="OO47" i="2"/>
  <c r="OO66" i="2" s="1"/>
  <c r="EI52" i="2"/>
  <c r="EE50" i="2" l="1"/>
  <c r="ED67" i="2"/>
  <c r="OQ45" i="2"/>
  <c r="OQ41" i="2"/>
  <c r="OQ43" i="2"/>
  <c r="OQ49" i="2" s="1"/>
  <c r="OR42" i="2"/>
  <c r="OQ48" i="2"/>
  <c r="OQ46" i="2"/>
  <c r="OR40" i="2"/>
  <c r="OR39" i="2"/>
  <c r="OS38" i="2"/>
  <c r="OR44" i="2"/>
  <c r="OP65" i="2"/>
  <c r="OP47" i="2"/>
  <c r="OP66" i="2" s="1"/>
  <c r="EJ52" i="2"/>
  <c r="EF50" i="2" l="1"/>
  <c r="EE67" i="2"/>
  <c r="OR41" i="2"/>
  <c r="OR43" i="2"/>
  <c r="OR49" i="2" s="1"/>
  <c r="OR45" i="2"/>
  <c r="OR48" i="2"/>
  <c r="OS42" i="2"/>
  <c r="OS40" i="2"/>
  <c r="OR46" i="2"/>
  <c r="OQ65" i="2"/>
  <c r="OQ47" i="2"/>
  <c r="OQ66" i="2" s="1"/>
  <c r="OS44" i="2"/>
  <c r="OT38" i="2"/>
  <c r="OS39" i="2"/>
  <c r="EK52" i="2"/>
  <c r="EG50" i="2" l="1"/>
  <c r="EF67" i="2"/>
  <c r="OS41" i="2"/>
  <c r="OS45" i="2"/>
  <c r="OS43" i="2"/>
  <c r="OS49" i="2" s="1"/>
  <c r="OU38" i="2"/>
  <c r="OT39" i="2"/>
  <c r="OT44" i="2"/>
  <c r="OT40" i="2"/>
  <c r="OS46" i="2"/>
  <c r="OS48" i="2"/>
  <c r="OT42" i="2"/>
  <c r="OR47" i="2"/>
  <c r="OR66" i="2" s="1"/>
  <c r="OR65" i="2"/>
  <c r="EL52" i="2"/>
  <c r="EH50" i="2" l="1"/>
  <c r="EG67" i="2"/>
  <c r="OU39" i="2"/>
  <c r="OU44" i="2"/>
  <c r="OV38" i="2"/>
  <c r="OU40" i="2"/>
  <c r="OT46" i="2"/>
  <c r="OT48" i="2"/>
  <c r="OU42" i="2"/>
  <c r="OT43" i="2"/>
  <c r="OT49" i="2" s="1"/>
  <c r="OT45" i="2"/>
  <c r="OT41" i="2"/>
  <c r="OS47" i="2"/>
  <c r="OS66" i="2" s="1"/>
  <c r="OS65" i="2"/>
  <c r="EM52" i="2"/>
  <c r="EI50" i="2" l="1"/>
  <c r="EH67" i="2"/>
  <c r="OU46" i="2"/>
  <c r="OV40" i="2"/>
  <c r="OU48" i="2"/>
  <c r="OV42" i="2"/>
  <c r="OV39" i="2"/>
  <c r="OV44" i="2"/>
  <c r="OW38" i="2"/>
  <c r="OT65" i="2"/>
  <c r="OT47" i="2"/>
  <c r="OT66" i="2" s="1"/>
  <c r="OU41" i="2"/>
  <c r="OU45" i="2"/>
  <c r="OU43" i="2"/>
  <c r="OU49" i="2" s="1"/>
  <c r="EN52" i="2"/>
  <c r="EJ50" i="2" l="1"/>
  <c r="EI67" i="2"/>
  <c r="OV48" i="2"/>
  <c r="OW42" i="2"/>
  <c r="OX38" i="2"/>
  <c r="OW39" i="2"/>
  <c r="OW44" i="2"/>
  <c r="OU65" i="2"/>
  <c r="OU47" i="2"/>
  <c r="OU66" i="2" s="1"/>
  <c r="OV46" i="2"/>
  <c r="OW40" i="2"/>
  <c r="OV41" i="2"/>
  <c r="OV45" i="2"/>
  <c r="OV43" i="2"/>
  <c r="OV49" i="2" s="1"/>
  <c r="EO52" i="2"/>
  <c r="EK50" i="2" l="1"/>
  <c r="EJ67" i="2"/>
  <c r="OW41" i="2"/>
  <c r="OW43" i="2"/>
  <c r="OW49" i="2" s="1"/>
  <c r="OW45" i="2"/>
  <c r="OW48" i="2"/>
  <c r="OX42" i="2"/>
  <c r="OX39" i="2"/>
  <c r="OY38" i="2"/>
  <c r="OX44" i="2"/>
  <c r="OV65" i="2"/>
  <c r="OV47" i="2"/>
  <c r="OV66" i="2" s="1"/>
  <c r="OX40" i="2"/>
  <c r="OW46" i="2"/>
  <c r="EP52" i="2"/>
  <c r="EL50" i="2" l="1"/>
  <c r="EK67" i="2"/>
  <c r="OX46" i="2"/>
  <c r="OY40" i="2"/>
  <c r="OX45" i="2"/>
  <c r="OX41" i="2"/>
  <c r="OX43" i="2"/>
  <c r="OX49" i="2" s="1"/>
  <c r="OZ38" i="2"/>
  <c r="OY44" i="2"/>
  <c r="OY39" i="2"/>
  <c r="OY42" i="2"/>
  <c r="OX48" i="2"/>
  <c r="OW65" i="2"/>
  <c r="OW47" i="2"/>
  <c r="OW66" i="2" s="1"/>
  <c r="EQ52" i="2"/>
  <c r="EM50" i="2" l="1"/>
  <c r="EL67" i="2"/>
  <c r="OZ39" i="2"/>
  <c r="PA38" i="2"/>
  <c r="OZ44" i="2"/>
  <c r="OY46" i="2"/>
  <c r="OZ40" i="2"/>
  <c r="OY43" i="2"/>
  <c r="OY49" i="2" s="1"/>
  <c r="OY45" i="2"/>
  <c r="OY41" i="2"/>
  <c r="OX65" i="2"/>
  <c r="OX47" i="2"/>
  <c r="OX66" i="2" s="1"/>
  <c r="OY48" i="2"/>
  <c r="OZ42" i="2"/>
  <c r="ER52" i="2"/>
  <c r="EN50" i="2" l="1"/>
  <c r="EM67" i="2"/>
  <c r="OY65" i="2"/>
  <c r="OY47" i="2"/>
  <c r="OY66" i="2" s="1"/>
  <c r="PA39" i="2"/>
  <c r="PB38" i="2"/>
  <c r="PA44" i="2"/>
  <c r="PA42" i="2"/>
  <c r="OZ48" i="2"/>
  <c r="OZ46" i="2"/>
  <c r="PA40" i="2"/>
  <c r="OZ43" i="2"/>
  <c r="OZ49" i="2" s="1"/>
  <c r="OZ45" i="2"/>
  <c r="OZ41" i="2"/>
  <c r="ES52" i="2"/>
  <c r="EO50" i="2" l="1"/>
  <c r="EN67" i="2"/>
  <c r="PA41" i="2"/>
  <c r="PA45" i="2"/>
  <c r="PA43" i="2"/>
  <c r="PA49" i="2" s="1"/>
  <c r="PB42" i="2"/>
  <c r="PA48" i="2"/>
  <c r="OZ47" i="2"/>
  <c r="OZ66" i="2" s="1"/>
  <c r="OZ65" i="2"/>
  <c r="PB44" i="2"/>
  <c r="PB39" i="2"/>
  <c r="PC38" i="2"/>
  <c r="PA46" i="2"/>
  <c r="PB40" i="2"/>
  <c r="ET52" i="2"/>
  <c r="EP50" i="2" l="1"/>
  <c r="EO67" i="2"/>
  <c r="PC40" i="2"/>
  <c r="PB46" i="2"/>
  <c r="PC42" i="2"/>
  <c r="PB48" i="2"/>
  <c r="PC44" i="2"/>
  <c r="PD38" i="2"/>
  <c r="PC39" i="2"/>
  <c r="PB43" i="2"/>
  <c r="PB49" i="2" s="1"/>
  <c r="PB41" i="2"/>
  <c r="PB45" i="2"/>
  <c r="PA47" i="2"/>
  <c r="PA66" i="2" s="1"/>
  <c r="PA65" i="2"/>
  <c r="EU52" i="2"/>
  <c r="EQ50" i="2" l="1"/>
  <c r="EP67" i="2"/>
  <c r="PC41" i="2"/>
  <c r="PC43" i="2"/>
  <c r="PC49" i="2" s="1"/>
  <c r="PC45" i="2"/>
  <c r="PD42" i="2"/>
  <c r="PC48" i="2"/>
  <c r="PE38" i="2"/>
  <c r="PD39" i="2"/>
  <c r="PD44" i="2"/>
  <c r="PB65" i="2"/>
  <c r="PB47" i="2"/>
  <c r="PB66" i="2" s="1"/>
  <c r="PC46" i="2"/>
  <c r="PD40" i="2"/>
  <c r="EV52" i="2"/>
  <c r="ER50" i="2" l="1"/>
  <c r="EQ67" i="2"/>
  <c r="PD45" i="2"/>
  <c r="PD41" i="2"/>
  <c r="PD43" i="2"/>
  <c r="PD49" i="2" s="1"/>
  <c r="PE44" i="2"/>
  <c r="PF38" i="2"/>
  <c r="PE39" i="2"/>
  <c r="PC47" i="2"/>
  <c r="PC66" i="2" s="1"/>
  <c r="PC65" i="2"/>
  <c r="PD46" i="2"/>
  <c r="PE40" i="2"/>
  <c r="PE42" i="2"/>
  <c r="PD48" i="2"/>
  <c r="EW52" i="2"/>
  <c r="ES50" i="2" l="1"/>
  <c r="ER67" i="2"/>
  <c r="PE48" i="2"/>
  <c r="PF42" i="2"/>
  <c r="PE46" i="2"/>
  <c r="PF40" i="2"/>
  <c r="PE45" i="2"/>
  <c r="PE41" i="2"/>
  <c r="PE43" i="2"/>
  <c r="PE49" i="2" s="1"/>
  <c r="PD47" i="2"/>
  <c r="PD66" i="2" s="1"/>
  <c r="PD65" i="2"/>
  <c r="PG38" i="2"/>
  <c r="PF39" i="2"/>
  <c r="PF44" i="2"/>
  <c r="EX52" i="2"/>
  <c r="ET50" i="2" l="1"/>
  <c r="ES67" i="2"/>
  <c r="PF45" i="2"/>
  <c r="PF43" i="2"/>
  <c r="PF49" i="2" s="1"/>
  <c r="PF41" i="2"/>
  <c r="PH38" i="2"/>
  <c r="PG39" i="2"/>
  <c r="PG44" i="2"/>
  <c r="PE65" i="2"/>
  <c r="PE47" i="2"/>
  <c r="PE66" i="2" s="1"/>
  <c r="PG42" i="2"/>
  <c r="PF48" i="2"/>
  <c r="PG40" i="2"/>
  <c r="PF46" i="2"/>
  <c r="EY52" i="2"/>
  <c r="EU50" i="2" l="1"/>
  <c r="ET67" i="2"/>
  <c r="PG46" i="2"/>
  <c r="PH40" i="2"/>
  <c r="PF47" i="2"/>
  <c r="PF66" i="2" s="1"/>
  <c r="PF65" i="2"/>
  <c r="PG48" i="2"/>
  <c r="PH42" i="2"/>
  <c r="PG43" i="2"/>
  <c r="PG49" i="2" s="1"/>
  <c r="PG45" i="2"/>
  <c r="PG41" i="2"/>
  <c r="PI38" i="2"/>
  <c r="PH39" i="2"/>
  <c r="PH44" i="2"/>
  <c r="EZ52" i="2"/>
  <c r="EV50" i="2" l="1"/>
  <c r="EU67" i="2"/>
  <c r="PH41" i="2"/>
  <c r="PH43" i="2"/>
  <c r="PH49" i="2" s="1"/>
  <c r="PH45" i="2"/>
  <c r="PJ38" i="2"/>
  <c r="PI39" i="2"/>
  <c r="PI44" i="2"/>
  <c r="PI42" i="2"/>
  <c r="PH48" i="2"/>
  <c r="PI40" i="2"/>
  <c r="PH46" i="2"/>
  <c r="PG47" i="2"/>
  <c r="PG66" i="2" s="1"/>
  <c r="PG65" i="2"/>
  <c r="FA52" i="2"/>
  <c r="EW50" i="2" l="1"/>
  <c r="EV67" i="2"/>
  <c r="PJ42" i="2"/>
  <c r="PI48" i="2"/>
  <c r="PI46" i="2"/>
  <c r="PJ40" i="2"/>
  <c r="PI41" i="2"/>
  <c r="PI43" i="2"/>
  <c r="PI49" i="2" s="1"/>
  <c r="PI45" i="2"/>
  <c r="PH47" i="2"/>
  <c r="PH66" i="2" s="1"/>
  <c r="PH65" i="2"/>
  <c r="PK38" i="2"/>
  <c r="PJ39" i="2"/>
  <c r="PJ44" i="2"/>
  <c r="FB52" i="2"/>
  <c r="EX50" i="2" l="1"/>
  <c r="EW67" i="2"/>
  <c r="PJ41" i="2"/>
  <c r="PJ43" i="2"/>
  <c r="PJ49" i="2" s="1"/>
  <c r="PJ45" i="2"/>
  <c r="PK39" i="2"/>
  <c r="PK44" i="2"/>
  <c r="PL38" i="2"/>
  <c r="PI65" i="2"/>
  <c r="PI47" i="2"/>
  <c r="PI66" i="2" s="1"/>
  <c r="PJ48" i="2"/>
  <c r="PK42" i="2"/>
  <c r="PK40" i="2"/>
  <c r="PJ46" i="2"/>
  <c r="FC52" i="2"/>
  <c r="EY50" i="2" l="1"/>
  <c r="EX67" i="2"/>
  <c r="PL40" i="2"/>
  <c r="PK46" i="2"/>
  <c r="PK48" i="2"/>
  <c r="PL42" i="2"/>
  <c r="PL39" i="2"/>
  <c r="PM38" i="2"/>
  <c r="PL44" i="2"/>
  <c r="PJ47" i="2"/>
  <c r="PJ66" i="2" s="1"/>
  <c r="PJ65" i="2"/>
  <c r="PK43" i="2"/>
  <c r="PK49" i="2" s="1"/>
  <c r="PK45" i="2"/>
  <c r="PK41" i="2"/>
  <c r="FD52" i="2"/>
  <c r="EZ50" i="2" l="1"/>
  <c r="EY67" i="2"/>
  <c r="PM44" i="2"/>
  <c r="PN38" i="2"/>
  <c r="PM39" i="2"/>
  <c r="PL45" i="2"/>
  <c r="PL41" i="2"/>
  <c r="PL43" i="2"/>
  <c r="PL49" i="2" s="1"/>
  <c r="PM40" i="2"/>
  <c r="PL46" i="2"/>
  <c r="PK47" i="2"/>
  <c r="PK66" i="2" s="1"/>
  <c r="PK65" i="2"/>
  <c r="PL48" i="2"/>
  <c r="PM42" i="2"/>
  <c r="FE52" i="2"/>
  <c r="FA50" i="2" l="1"/>
  <c r="EZ67" i="2"/>
  <c r="PN40" i="2"/>
  <c r="PM46" i="2"/>
  <c r="PM41" i="2"/>
  <c r="PM45" i="2"/>
  <c r="PM43" i="2"/>
  <c r="PM49" i="2" s="1"/>
  <c r="PN39" i="2"/>
  <c r="PN44" i="2"/>
  <c r="PO38" i="2"/>
  <c r="PL47" i="2"/>
  <c r="PL66" i="2" s="1"/>
  <c r="PL65" i="2"/>
  <c r="PN42" i="2"/>
  <c r="PM48" i="2"/>
  <c r="FF52" i="2"/>
  <c r="FB50" i="2" l="1"/>
  <c r="FA67" i="2"/>
  <c r="PO42" i="2"/>
  <c r="PN48" i="2"/>
  <c r="PM65" i="2"/>
  <c r="PM47" i="2"/>
  <c r="PM66" i="2" s="1"/>
  <c r="PN45" i="2"/>
  <c r="PN41" i="2"/>
  <c r="PN43" i="2"/>
  <c r="PN49" i="2" s="1"/>
  <c r="PO40" i="2"/>
  <c r="PN46" i="2"/>
  <c r="PO39" i="2"/>
  <c r="PO44" i="2"/>
  <c r="PP38" i="2"/>
  <c r="FG52" i="2"/>
  <c r="FC50" i="2" l="1"/>
  <c r="FB67" i="2"/>
  <c r="PP39" i="2"/>
  <c r="PP44" i="2"/>
  <c r="PQ38" i="2"/>
  <c r="PO46" i="2"/>
  <c r="PP40" i="2"/>
  <c r="PO43" i="2"/>
  <c r="PO49" i="2" s="1"/>
  <c r="PO45" i="2"/>
  <c r="PO41" i="2"/>
  <c r="PN47" i="2"/>
  <c r="PN66" i="2" s="1"/>
  <c r="PN65" i="2"/>
  <c r="PO48" i="2"/>
  <c r="PP42" i="2"/>
  <c r="FH52" i="2"/>
  <c r="FD50" i="2" l="1"/>
  <c r="FC67" i="2"/>
  <c r="PQ42" i="2"/>
  <c r="PP48" i="2"/>
  <c r="PO47" i="2"/>
  <c r="PO66" i="2" s="1"/>
  <c r="PO65" i="2"/>
  <c r="PR38" i="2"/>
  <c r="PQ39" i="2"/>
  <c r="PQ44" i="2"/>
  <c r="PP46" i="2"/>
  <c r="PQ40" i="2"/>
  <c r="PP43" i="2"/>
  <c r="PP49" i="2" s="1"/>
  <c r="PP41" i="2"/>
  <c r="PP45" i="2"/>
  <c r="FI52" i="2"/>
  <c r="FE50" i="2" l="1"/>
  <c r="FD67" i="2"/>
  <c r="PP65" i="2"/>
  <c r="PP47" i="2"/>
  <c r="PP66" i="2" s="1"/>
  <c r="PQ45" i="2"/>
  <c r="PQ43" i="2"/>
  <c r="PQ49" i="2" s="1"/>
  <c r="PQ41" i="2"/>
  <c r="PQ46" i="2"/>
  <c r="PR40" i="2"/>
  <c r="PR39" i="2"/>
  <c r="PR44" i="2"/>
  <c r="PS38" i="2"/>
  <c r="PQ48" i="2"/>
  <c r="PR42" i="2"/>
  <c r="FJ52" i="2"/>
  <c r="FF50" i="2" l="1"/>
  <c r="FE67" i="2"/>
  <c r="PR46" i="2"/>
  <c r="PS40" i="2"/>
  <c r="PS39" i="2"/>
  <c r="PS44" i="2"/>
  <c r="PT38" i="2"/>
  <c r="PS42" i="2"/>
  <c r="PR48" i="2"/>
  <c r="PR45" i="2"/>
  <c r="PR41" i="2"/>
  <c r="PR43" i="2"/>
  <c r="PR49" i="2" s="1"/>
  <c r="PQ65" i="2"/>
  <c r="PQ47" i="2"/>
  <c r="PQ66" i="2" s="1"/>
  <c r="FK52" i="2"/>
  <c r="FG50" i="2" l="1"/>
  <c r="FF67" i="2"/>
  <c r="PS43" i="2"/>
  <c r="PS49" i="2" s="1"/>
  <c r="PS45" i="2"/>
  <c r="PS41" i="2"/>
  <c r="PT42" i="2"/>
  <c r="PS48" i="2"/>
  <c r="PS46" i="2"/>
  <c r="PT40" i="2"/>
  <c r="PR65" i="2"/>
  <c r="PR47" i="2"/>
  <c r="PR66" i="2" s="1"/>
  <c r="PU38" i="2"/>
  <c r="PT39" i="2"/>
  <c r="PT44" i="2"/>
  <c r="FL52" i="2"/>
  <c r="FH50" i="2" l="1"/>
  <c r="FG67" i="2"/>
  <c r="PU42" i="2"/>
  <c r="PT48" i="2"/>
  <c r="PT41" i="2"/>
  <c r="PT43" i="2"/>
  <c r="PT49" i="2" s="1"/>
  <c r="PT45" i="2"/>
  <c r="PU40" i="2"/>
  <c r="PT46" i="2"/>
  <c r="PS65" i="2"/>
  <c r="PS47" i="2"/>
  <c r="PS66" i="2" s="1"/>
  <c r="PU39" i="2"/>
  <c r="PU44" i="2"/>
  <c r="PV38" i="2"/>
  <c r="FM52" i="2"/>
  <c r="FI50" i="2" l="1"/>
  <c r="FH67" i="2"/>
  <c r="PW38" i="2"/>
  <c r="PV39" i="2"/>
  <c r="PV44" i="2"/>
  <c r="PT47" i="2"/>
  <c r="PT66" i="2" s="1"/>
  <c r="PT65" i="2"/>
  <c r="PU41" i="2"/>
  <c r="PU43" i="2"/>
  <c r="PU49" i="2" s="1"/>
  <c r="PU45" i="2"/>
  <c r="PV40" i="2"/>
  <c r="PU46" i="2"/>
  <c r="PV42" i="2"/>
  <c r="PU48" i="2"/>
  <c r="FN52" i="2"/>
  <c r="FJ50" i="2" l="1"/>
  <c r="FI67" i="2"/>
  <c r="PV48" i="2"/>
  <c r="PW42" i="2"/>
  <c r="PU47" i="2"/>
  <c r="PU66" i="2" s="1"/>
  <c r="PU65" i="2"/>
  <c r="PV43" i="2"/>
  <c r="PV49" i="2" s="1"/>
  <c r="PV41" i="2"/>
  <c r="PV45" i="2"/>
  <c r="PV46" i="2"/>
  <c r="PW40" i="2"/>
  <c r="PW39" i="2"/>
  <c r="PW44" i="2"/>
  <c r="PX38" i="2"/>
  <c r="FO52" i="2"/>
  <c r="FK50" i="2" l="1"/>
  <c r="FJ67" i="2"/>
  <c r="PY38" i="2"/>
  <c r="PX44" i="2"/>
  <c r="PX39" i="2"/>
  <c r="PW41" i="2"/>
  <c r="PW43" i="2"/>
  <c r="PW49" i="2" s="1"/>
  <c r="PW45" i="2"/>
  <c r="PV65" i="2"/>
  <c r="PV47" i="2"/>
  <c r="PV66" i="2" s="1"/>
  <c r="PX42" i="2"/>
  <c r="PW48" i="2"/>
  <c r="PW46" i="2"/>
  <c r="PX40" i="2"/>
  <c r="FP52" i="2"/>
  <c r="FL50" i="2" l="1"/>
  <c r="FK67" i="2"/>
  <c r="PX46" i="2"/>
  <c r="PY40" i="2"/>
  <c r="PW47" i="2"/>
  <c r="PW66" i="2" s="1"/>
  <c r="PW65" i="2"/>
  <c r="PX41" i="2"/>
  <c r="PX45" i="2"/>
  <c r="PX43" i="2"/>
  <c r="PX49" i="2" s="1"/>
  <c r="PX48" i="2"/>
  <c r="PY42" i="2"/>
  <c r="PY39" i="2"/>
  <c r="PY44" i="2"/>
  <c r="PZ38" i="2"/>
  <c r="FQ52" i="2"/>
  <c r="FM50" i="2" l="1"/>
  <c r="FL67" i="2"/>
  <c r="QA38" i="2"/>
  <c r="PZ44" i="2"/>
  <c r="PZ39" i="2"/>
  <c r="PY45" i="2"/>
  <c r="PY43" i="2"/>
  <c r="PY49" i="2" s="1"/>
  <c r="PY41" i="2"/>
  <c r="PZ40" i="2"/>
  <c r="PY46" i="2"/>
  <c r="PY48" i="2"/>
  <c r="PZ42" i="2"/>
  <c r="PX47" i="2"/>
  <c r="PX66" i="2" s="1"/>
  <c r="PX65" i="2"/>
  <c r="FR52" i="2"/>
  <c r="FN50" i="2" l="1"/>
  <c r="FM67" i="2"/>
  <c r="QA40" i="2"/>
  <c r="PZ46" i="2"/>
  <c r="PZ41" i="2"/>
  <c r="PZ43" i="2"/>
  <c r="PZ49" i="2" s="1"/>
  <c r="PZ45" i="2"/>
  <c r="QA42" i="2"/>
  <c r="PZ48" i="2"/>
  <c r="PY47" i="2"/>
  <c r="PY66" i="2" s="1"/>
  <c r="PY65" i="2"/>
  <c r="QA44" i="2"/>
  <c r="QA39" i="2"/>
  <c r="QB38" i="2"/>
  <c r="FS52" i="2"/>
  <c r="FO50" i="2" l="1"/>
  <c r="FN67" i="2"/>
  <c r="QB44" i="2"/>
  <c r="QB39" i="2"/>
  <c r="QC38" i="2"/>
  <c r="QA43" i="2"/>
  <c r="QA49" i="2" s="1"/>
  <c r="QA45" i="2"/>
  <c r="QA41" i="2"/>
  <c r="PZ47" i="2"/>
  <c r="PZ66" i="2" s="1"/>
  <c r="PZ65" i="2"/>
  <c r="QA48" i="2"/>
  <c r="QB42" i="2"/>
  <c r="QA46" i="2"/>
  <c r="QB40" i="2"/>
  <c r="FT52" i="2"/>
  <c r="FP50" i="2" l="1"/>
  <c r="FO67" i="2"/>
  <c r="QC40" i="2"/>
  <c r="QB46" i="2"/>
  <c r="QC44" i="2"/>
  <c r="QD38" i="2"/>
  <c r="QC39" i="2"/>
  <c r="QB48" i="2"/>
  <c r="QC42" i="2"/>
  <c r="QA47" i="2"/>
  <c r="QA66" i="2" s="1"/>
  <c r="QA65" i="2"/>
  <c r="QB41" i="2"/>
  <c r="QB43" i="2"/>
  <c r="QB49" i="2" s="1"/>
  <c r="QB45" i="2"/>
  <c r="FU52" i="2"/>
  <c r="FQ50" i="2" l="1"/>
  <c r="FP67" i="2"/>
  <c r="QD39" i="2"/>
  <c r="QD44" i="2"/>
  <c r="QE38" i="2"/>
  <c r="QC48" i="2"/>
  <c r="QD42" i="2"/>
  <c r="QB47" i="2"/>
  <c r="QB66" i="2" s="1"/>
  <c r="QB65" i="2"/>
  <c r="QC45" i="2"/>
  <c r="QC43" i="2"/>
  <c r="QC49" i="2" s="1"/>
  <c r="QC41" i="2"/>
  <c r="QD40" i="2"/>
  <c r="QC46" i="2"/>
  <c r="FV52" i="2"/>
  <c r="FR50" i="2" l="1"/>
  <c r="FQ67" i="2"/>
  <c r="QE40" i="2"/>
  <c r="QD46" i="2"/>
  <c r="QC47" i="2"/>
  <c r="QC66" i="2" s="1"/>
  <c r="QC65" i="2"/>
  <c r="QF38" i="2"/>
  <c r="QE39" i="2"/>
  <c r="QE44" i="2"/>
  <c r="QE42" i="2"/>
  <c r="QD48" i="2"/>
  <c r="QD45" i="2"/>
  <c r="QD41" i="2"/>
  <c r="QD43" i="2"/>
  <c r="QD49" i="2" s="1"/>
  <c r="FW52" i="2"/>
  <c r="FS50" i="2" l="1"/>
  <c r="FR67" i="2"/>
  <c r="QE48" i="2"/>
  <c r="QF42" i="2"/>
  <c r="QD65" i="2"/>
  <c r="QD47" i="2"/>
  <c r="QD66" i="2" s="1"/>
  <c r="QE41" i="2"/>
  <c r="QE43" i="2"/>
  <c r="QE49" i="2" s="1"/>
  <c r="QE45" i="2"/>
  <c r="QG38" i="2"/>
  <c r="QF44" i="2"/>
  <c r="QF39" i="2"/>
  <c r="QE46" i="2"/>
  <c r="QF40" i="2"/>
  <c r="FX52" i="2"/>
  <c r="FT50" i="2" l="1"/>
  <c r="FS67" i="2"/>
  <c r="QG40" i="2"/>
  <c r="QF46" i="2"/>
  <c r="QG39" i="2"/>
  <c r="QG44" i="2"/>
  <c r="QH38" i="2"/>
  <c r="QF43" i="2"/>
  <c r="QF49" i="2" s="1"/>
  <c r="QF41" i="2"/>
  <c r="QF45" i="2"/>
  <c r="QF48" i="2"/>
  <c r="QG42" i="2"/>
  <c r="QE47" i="2"/>
  <c r="QE66" i="2" s="1"/>
  <c r="QE65" i="2"/>
  <c r="FY52" i="2"/>
  <c r="FU50" i="2" l="1"/>
  <c r="FT67" i="2"/>
  <c r="QG43" i="2"/>
  <c r="QG49" i="2" s="1"/>
  <c r="QG41" i="2"/>
  <c r="QG45" i="2"/>
  <c r="QF47" i="2"/>
  <c r="QF66" i="2" s="1"/>
  <c r="QF65" i="2"/>
  <c r="QG48" i="2"/>
  <c r="QH42" i="2"/>
  <c r="QI38" i="2"/>
  <c r="QH44" i="2"/>
  <c r="QH39" i="2"/>
  <c r="QG46" i="2"/>
  <c r="QH40" i="2"/>
  <c r="FZ52" i="2"/>
  <c r="FV50" i="2" l="1"/>
  <c r="FU67" i="2"/>
  <c r="QI40" i="2"/>
  <c r="QH46" i="2"/>
  <c r="QI39" i="2"/>
  <c r="QJ38" i="2"/>
  <c r="QI44" i="2"/>
  <c r="QH43" i="2"/>
  <c r="QH49" i="2" s="1"/>
  <c r="QH41" i="2"/>
  <c r="QH45" i="2"/>
  <c r="QG65" i="2"/>
  <c r="QG47" i="2"/>
  <c r="QG66" i="2" s="1"/>
  <c r="QH48" i="2"/>
  <c r="QI42" i="2"/>
  <c r="GA52" i="2"/>
  <c r="FW50" i="2" l="1"/>
  <c r="FV67" i="2"/>
  <c r="QJ39" i="2"/>
  <c r="QK38" i="2"/>
  <c r="QJ44" i="2"/>
  <c r="QH47" i="2"/>
  <c r="QH66" i="2" s="1"/>
  <c r="QH65" i="2"/>
  <c r="QI48" i="2"/>
  <c r="QJ42" i="2"/>
  <c r="QI43" i="2"/>
  <c r="QI49" i="2" s="1"/>
  <c r="QI41" i="2"/>
  <c r="QI45" i="2"/>
  <c r="QJ40" i="2"/>
  <c r="QI46" i="2"/>
  <c r="GB52" i="2"/>
  <c r="FX50" i="2" l="1"/>
  <c r="FW67" i="2"/>
  <c r="QK40" i="2"/>
  <c r="QJ46" i="2"/>
  <c r="QJ48" i="2"/>
  <c r="QK42" i="2"/>
  <c r="QK39" i="2"/>
  <c r="QL38" i="2"/>
  <c r="QK44" i="2"/>
  <c r="QI47" i="2"/>
  <c r="QI66" i="2" s="1"/>
  <c r="QI65" i="2"/>
  <c r="QJ43" i="2"/>
  <c r="QJ49" i="2" s="1"/>
  <c r="QJ45" i="2"/>
  <c r="QJ41" i="2"/>
  <c r="GC52" i="2"/>
  <c r="FY50" i="2" l="1"/>
  <c r="FX67" i="2"/>
  <c r="QJ65" i="2"/>
  <c r="QJ47" i="2"/>
  <c r="QJ66" i="2" s="1"/>
  <c r="QL42" i="2"/>
  <c r="QK48" i="2"/>
  <c r="QM38" i="2"/>
  <c r="QL39" i="2"/>
  <c r="QL44" i="2"/>
  <c r="QK45" i="2"/>
  <c r="QK41" i="2"/>
  <c r="QK43" i="2"/>
  <c r="QK49" i="2" s="1"/>
  <c r="QK46" i="2"/>
  <c r="QL40" i="2"/>
  <c r="GD52" i="2"/>
  <c r="FZ50" i="2" l="1"/>
  <c r="FY67" i="2"/>
  <c r="QM40" i="2"/>
  <c r="QL46" i="2"/>
  <c r="QM42" i="2"/>
  <c r="QL48" i="2"/>
  <c r="QL45" i="2"/>
  <c r="QL43" i="2"/>
  <c r="QL49" i="2" s="1"/>
  <c r="QL41" i="2"/>
  <c r="QK47" i="2"/>
  <c r="QK66" i="2" s="1"/>
  <c r="QK65" i="2"/>
  <c r="QM39" i="2"/>
  <c r="QM44" i="2"/>
  <c r="QN38" i="2"/>
  <c r="GE52" i="2"/>
  <c r="GA50" i="2" l="1"/>
  <c r="FZ67" i="2"/>
  <c r="QL47" i="2"/>
  <c r="QL66" i="2" s="1"/>
  <c r="QL65" i="2"/>
  <c r="QN42" i="2"/>
  <c r="QM48" i="2"/>
  <c r="QM43" i="2"/>
  <c r="QM49" i="2" s="1"/>
  <c r="QM41" i="2"/>
  <c r="QM45" i="2"/>
  <c r="QO38" i="2"/>
  <c r="QN44" i="2"/>
  <c r="QN39" i="2"/>
  <c r="QN40" i="2"/>
  <c r="QM46" i="2"/>
  <c r="GF52" i="2"/>
  <c r="GB50" i="2" l="1"/>
  <c r="GA67" i="2"/>
  <c r="QO39" i="2"/>
  <c r="QO44" i="2"/>
  <c r="QP38" i="2"/>
  <c r="QN46" i="2"/>
  <c r="QO40" i="2"/>
  <c r="QO42" i="2"/>
  <c r="QN48" i="2"/>
  <c r="QN41" i="2"/>
  <c r="QN45" i="2"/>
  <c r="QN43" i="2"/>
  <c r="QN49" i="2" s="1"/>
  <c r="QM47" i="2"/>
  <c r="QM66" i="2" s="1"/>
  <c r="QM65" i="2"/>
  <c r="GG52" i="2"/>
  <c r="GC50" i="2" l="1"/>
  <c r="GB67" i="2"/>
  <c r="QN65" i="2"/>
  <c r="QN47" i="2"/>
  <c r="QN66" i="2" s="1"/>
  <c r="QP39" i="2"/>
  <c r="QQ38" i="2"/>
  <c r="QP44" i="2"/>
  <c r="QP42" i="2"/>
  <c r="QO48" i="2"/>
  <c r="QP40" i="2"/>
  <c r="QO46" i="2"/>
  <c r="QO45" i="2"/>
  <c r="QO43" i="2"/>
  <c r="QO49" i="2" s="1"/>
  <c r="QO41" i="2"/>
  <c r="GH52" i="2"/>
  <c r="GD50" i="2" l="1"/>
  <c r="GC67" i="2"/>
  <c r="QQ40" i="2"/>
  <c r="QP46" i="2"/>
  <c r="QO47" i="2"/>
  <c r="QO66" i="2" s="1"/>
  <c r="QO65" i="2"/>
  <c r="QR38" i="2"/>
  <c r="QQ44" i="2"/>
  <c r="QQ39" i="2"/>
  <c r="QP45" i="2"/>
  <c r="QP43" i="2"/>
  <c r="QP49" i="2" s="1"/>
  <c r="QP41" i="2"/>
  <c r="QQ42" i="2"/>
  <c r="QP48" i="2"/>
  <c r="GI52" i="2"/>
  <c r="GE50" i="2" l="1"/>
  <c r="GD67" i="2"/>
  <c r="QQ48" i="2"/>
  <c r="QR42" i="2"/>
  <c r="QQ41" i="2"/>
  <c r="QQ45" i="2"/>
  <c r="QQ43" i="2"/>
  <c r="QQ49" i="2" s="1"/>
  <c r="QP65" i="2"/>
  <c r="QP47" i="2"/>
  <c r="QP66" i="2" s="1"/>
  <c r="QS38" i="2"/>
  <c r="QR44" i="2"/>
  <c r="QR39" i="2"/>
  <c r="QQ46" i="2"/>
  <c r="QR40" i="2"/>
  <c r="GJ52" i="2"/>
  <c r="GF50" i="2" l="1"/>
  <c r="GE67" i="2"/>
  <c r="QS40" i="2"/>
  <c r="QR46" i="2"/>
  <c r="QS44" i="2"/>
  <c r="QS39" i="2"/>
  <c r="QT38" i="2"/>
  <c r="QQ47" i="2"/>
  <c r="QQ66" i="2" s="1"/>
  <c r="QQ65" i="2"/>
  <c r="QR43" i="2"/>
  <c r="QR49" i="2" s="1"/>
  <c r="QR45" i="2"/>
  <c r="QR41" i="2"/>
  <c r="QR48" i="2"/>
  <c r="QS42" i="2"/>
  <c r="GK52" i="2"/>
  <c r="GG50" i="2" l="1"/>
  <c r="GF67" i="2"/>
  <c r="QR47" i="2"/>
  <c r="QR66" i="2" s="1"/>
  <c r="QR65" i="2"/>
  <c r="QT42" i="2"/>
  <c r="QS48" i="2"/>
  <c r="QS45" i="2"/>
  <c r="QS41" i="2"/>
  <c r="QS43" i="2"/>
  <c r="QS49" i="2" s="1"/>
  <c r="QT39" i="2"/>
  <c r="QT44" i="2"/>
  <c r="QU38" i="2"/>
  <c r="QS46" i="2"/>
  <c r="QT40" i="2"/>
  <c r="GL52" i="2"/>
  <c r="GH50" i="2" l="1"/>
  <c r="GG67" i="2"/>
  <c r="QT41" i="2"/>
  <c r="QT43" i="2"/>
  <c r="QT49" i="2" s="1"/>
  <c r="QT45" i="2"/>
  <c r="QS47" i="2"/>
  <c r="QS66" i="2" s="1"/>
  <c r="QS65" i="2"/>
  <c r="QU40" i="2"/>
  <c r="QT46" i="2"/>
  <c r="QU42" i="2"/>
  <c r="QT48" i="2"/>
  <c r="QU44" i="2"/>
  <c r="QV38" i="2"/>
  <c r="QU39" i="2"/>
  <c r="GM52" i="2"/>
  <c r="GI50" i="2" l="1"/>
  <c r="GH67" i="2"/>
  <c r="QV39" i="2"/>
  <c r="QV44" i="2"/>
  <c r="QW38" i="2"/>
  <c r="QU46" i="2"/>
  <c r="QV40" i="2"/>
  <c r="QU43" i="2"/>
  <c r="QU49" i="2" s="1"/>
  <c r="QU45" i="2"/>
  <c r="QU41" i="2"/>
  <c r="QV42" i="2"/>
  <c r="QU48" i="2"/>
  <c r="QT65" i="2"/>
  <c r="QT47" i="2"/>
  <c r="QT66" i="2" s="1"/>
  <c r="GN52" i="2"/>
  <c r="GJ50" i="2" l="1"/>
  <c r="GI67" i="2"/>
  <c r="QU47" i="2"/>
  <c r="QU66" i="2" s="1"/>
  <c r="QU65" i="2"/>
  <c r="QW39" i="2"/>
  <c r="QW44" i="2"/>
  <c r="QX38" i="2"/>
  <c r="QW42" i="2"/>
  <c r="QV48" i="2"/>
  <c r="QV46" i="2"/>
  <c r="QW40" i="2"/>
  <c r="QV43" i="2"/>
  <c r="QV49" i="2" s="1"/>
  <c r="QV41" i="2"/>
  <c r="QV45" i="2"/>
  <c r="GO52" i="2"/>
  <c r="GK50" i="2" l="1"/>
  <c r="GJ67" i="2"/>
  <c r="QX40" i="2"/>
  <c r="QW46" i="2"/>
  <c r="QY38" i="2"/>
  <c r="QX44" i="2"/>
  <c r="QX39" i="2"/>
  <c r="QV65" i="2"/>
  <c r="QV47" i="2"/>
  <c r="QV66" i="2" s="1"/>
  <c r="QW45" i="2"/>
  <c r="QW41" i="2"/>
  <c r="QW43" i="2"/>
  <c r="QW49" i="2" s="1"/>
  <c r="QX42" i="2"/>
  <c r="QW48" i="2"/>
  <c r="GP52" i="2"/>
  <c r="GL50" i="2" l="1"/>
  <c r="GK67" i="2"/>
  <c r="QZ38" i="2"/>
  <c r="QY44" i="2"/>
  <c r="QY39" i="2"/>
  <c r="QX48" i="2"/>
  <c r="QY42" i="2"/>
  <c r="QW47" i="2"/>
  <c r="QW66" i="2" s="1"/>
  <c r="QW65" i="2"/>
  <c r="QX45" i="2"/>
  <c r="QX41" i="2"/>
  <c r="QX43" i="2"/>
  <c r="QX49" i="2" s="1"/>
  <c r="QY40" i="2"/>
  <c r="QX46" i="2"/>
  <c r="GQ52" i="2"/>
  <c r="GM50" i="2" l="1"/>
  <c r="GL67" i="2"/>
  <c r="QY46" i="2"/>
  <c r="QZ40" i="2"/>
  <c r="QY41" i="2"/>
  <c r="QY43" i="2"/>
  <c r="QY49" i="2" s="1"/>
  <c r="QY45" i="2"/>
  <c r="QX47" i="2"/>
  <c r="QX66" i="2" s="1"/>
  <c r="QX65" i="2"/>
  <c r="QY48" i="2"/>
  <c r="QZ42" i="2"/>
  <c r="RA38" i="2"/>
  <c r="QZ39" i="2"/>
  <c r="QZ44" i="2"/>
  <c r="GR52" i="2"/>
  <c r="GN50" i="2" l="1"/>
  <c r="GM67" i="2"/>
  <c r="QY47" i="2"/>
  <c r="QY66" i="2" s="1"/>
  <c r="QY65" i="2"/>
  <c r="RA39" i="2"/>
  <c r="RA44" i="2"/>
  <c r="RB38" i="2"/>
  <c r="RA40" i="2"/>
  <c r="QZ46" i="2"/>
  <c r="QZ45" i="2"/>
  <c r="QZ43" i="2"/>
  <c r="QZ49" i="2" s="1"/>
  <c r="QZ41" i="2"/>
  <c r="RA42" i="2"/>
  <c r="QZ48" i="2"/>
  <c r="GS52" i="2"/>
  <c r="GO50" i="2" l="1"/>
  <c r="GN67" i="2"/>
  <c r="RA43" i="2"/>
  <c r="RA49" i="2" s="1"/>
  <c r="RA41" i="2"/>
  <c r="RA45" i="2"/>
  <c r="RB40" i="2"/>
  <c r="RA46" i="2"/>
  <c r="RA48" i="2"/>
  <c r="RB42" i="2"/>
  <c r="QZ65" i="2"/>
  <c r="QZ47" i="2"/>
  <c r="QZ66" i="2" s="1"/>
  <c r="RB44" i="2"/>
  <c r="RC38" i="2"/>
  <c r="RB39" i="2"/>
  <c r="GT52" i="2"/>
  <c r="GP50" i="2" l="1"/>
  <c r="GO67" i="2"/>
  <c r="RC40" i="2"/>
  <c r="RB46" i="2"/>
  <c r="RC44" i="2"/>
  <c r="RC39" i="2"/>
  <c r="RD38" i="2"/>
  <c r="RC42" i="2"/>
  <c r="RB48" i="2"/>
  <c r="RA47" i="2"/>
  <c r="RA66" i="2" s="1"/>
  <c r="RA65" i="2"/>
  <c r="RB45" i="2"/>
  <c r="RB43" i="2"/>
  <c r="RB49" i="2" s="1"/>
  <c r="RB41" i="2"/>
  <c r="GU52" i="2"/>
  <c r="GQ50" i="2" l="1"/>
  <c r="GP67" i="2"/>
  <c r="RB47" i="2"/>
  <c r="RB66" i="2" s="1"/>
  <c r="RB65" i="2"/>
  <c r="RC43" i="2"/>
  <c r="RC49" i="2" s="1"/>
  <c r="RC45" i="2"/>
  <c r="RC41" i="2"/>
  <c r="RC48" i="2"/>
  <c r="RD42" i="2"/>
  <c r="RD44" i="2"/>
  <c r="RE38" i="2"/>
  <c r="RD39" i="2"/>
  <c r="RC46" i="2"/>
  <c r="RD40" i="2"/>
  <c r="GV52" i="2"/>
  <c r="GR50" i="2" l="1"/>
  <c r="GQ67" i="2"/>
  <c r="RE39" i="2"/>
  <c r="RE44" i="2"/>
  <c r="RF38" i="2"/>
  <c r="RC65" i="2"/>
  <c r="RC47" i="2"/>
  <c r="RC66" i="2" s="1"/>
  <c r="RD46" i="2"/>
  <c r="RE40" i="2"/>
  <c r="RE42" i="2"/>
  <c r="RD48" i="2"/>
  <c r="RD43" i="2"/>
  <c r="RD49" i="2" s="1"/>
  <c r="RD41" i="2"/>
  <c r="RD45" i="2"/>
  <c r="GW52" i="2"/>
  <c r="GS50" i="2" l="1"/>
  <c r="GR67" i="2"/>
  <c r="RD47" i="2"/>
  <c r="RD66" i="2" s="1"/>
  <c r="RD65" i="2"/>
  <c r="RF40" i="2"/>
  <c r="RE46" i="2"/>
  <c r="RF44" i="2"/>
  <c r="RF39" i="2"/>
  <c r="RG38" i="2"/>
  <c r="RE48" i="2"/>
  <c r="RF42" i="2"/>
  <c r="RE43" i="2"/>
  <c r="RE49" i="2" s="1"/>
  <c r="RE45" i="2"/>
  <c r="RE41" i="2"/>
  <c r="GX52" i="2"/>
  <c r="GT50" i="2" l="1"/>
  <c r="GS67" i="2"/>
  <c r="RF48" i="2"/>
  <c r="RG42" i="2"/>
  <c r="RE47" i="2"/>
  <c r="RE66" i="2" s="1"/>
  <c r="RE65" i="2"/>
  <c r="RG44" i="2"/>
  <c r="RH38" i="2"/>
  <c r="RG39" i="2"/>
  <c r="RF46" i="2"/>
  <c r="RG40" i="2"/>
  <c r="RF45" i="2"/>
  <c r="RF43" i="2"/>
  <c r="RF49" i="2" s="1"/>
  <c r="RF41" i="2"/>
  <c r="GY52" i="2"/>
  <c r="GU50" i="2" l="1"/>
  <c r="GT67" i="2"/>
  <c r="RG45" i="2"/>
  <c r="RG41" i="2"/>
  <c r="RG43" i="2"/>
  <c r="RG49" i="2" s="1"/>
  <c r="RH44" i="2"/>
  <c r="RI38" i="2"/>
  <c r="RH39" i="2"/>
  <c r="RG48" i="2"/>
  <c r="RH42" i="2"/>
  <c r="RF65" i="2"/>
  <c r="RF47" i="2"/>
  <c r="RF66" i="2" s="1"/>
  <c r="RG46" i="2"/>
  <c r="RH40" i="2"/>
  <c r="GZ52" i="2"/>
  <c r="GV50" i="2" l="1"/>
  <c r="GU67" i="2"/>
  <c r="RH46" i="2"/>
  <c r="RI40" i="2"/>
  <c r="RH43" i="2"/>
  <c r="RH49" i="2" s="1"/>
  <c r="RH41" i="2"/>
  <c r="RH45" i="2"/>
  <c r="RG47" i="2"/>
  <c r="RG66" i="2" s="1"/>
  <c r="RG65" i="2"/>
  <c r="RI42" i="2"/>
  <c r="RH48" i="2"/>
  <c r="RJ38" i="2"/>
  <c r="RI39" i="2"/>
  <c r="RI44" i="2"/>
  <c r="HA52" i="2"/>
  <c r="GW50" i="2" l="1"/>
  <c r="GV67" i="2"/>
  <c r="RI48" i="2"/>
  <c r="RJ42" i="2"/>
  <c r="RH47" i="2"/>
  <c r="RH66" i="2" s="1"/>
  <c r="RH65" i="2"/>
  <c r="RI41" i="2"/>
  <c r="RI43" i="2"/>
  <c r="RI49" i="2" s="1"/>
  <c r="RI45" i="2"/>
  <c r="RI46" i="2"/>
  <c r="RJ40" i="2"/>
  <c r="RJ39" i="2"/>
  <c r="RJ44" i="2"/>
  <c r="RK38" i="2"/>
  <c r="HB52" i="2"/>
  <c r="GX50" i="2" l="1"/>
  <c r="GW67" i="2"/>
  <c r="RJ48" i="2"/>
  <c r="RK42" i="2"/>
  <c r="RK39" i="2"/>
  <c r="RK44" i="2"/>
  <c r="RL38" i="2"/>
  <c r="RJ45" i="2"/>
  <c r="RJ41" i="2"/>
  <c r="RJ43" i="2"/>
  <c r="RJ49" i="2" s="1"/>
  <c r="RK40" i="2"/>
  <c r="RJ46" i="2"/>
  <c r="RI47" i="2"/>
  <c r="RI66" i="2" s="1"/>
  <c r="RI65" i="2"/>
  <c r="HC52" i="2"/>
  <c r="GY50" i="2" l="1"/>
  <c r="GX67" i="2"/>
  <c r="RL42" i="2"/>
  <c r="RK48" i="2"/>
  <c r="RJ65" i="2"/>
  <c r="RJ47" i="2"/>
  <c r="RJ66" i="2" s="1"/>
  <c r="RK45" i="2"/>
  <c r="RK41" i="2"/>
  <c r="RK43" i="2"/>
  <c r="RK49" i="2" s="1"/>
  <c r="RK46" i="2"/>
  <c r="RL40" i="2"/>
  <c r="RL39" i="2"/>
  <c r="RM38" i="2"/>
  <c r="RL44" i="2"/>
  <c r="HD52" i="2"/>
  <c r="GZ50" i="2" l="1"/>
  <c r="GY67" i="2"/>
  <c r="RM44" i="2"/>
  <c r="RN38" i="2"/>
  <c r="RM39" i="2"/>
  <c r="RL45" i="2"/>
  <c r="RL41" i="2"/>
  <c r="RL43" i="2"/>
  <c r="RL49" i="2" s="1"/>
  <c r="RK47" i="2"/>
  <c r="RK66" i="2" s="1"/>
  <c r="RK65" i="2"/>
  <c r="RM40" i="2"/>
  <c r="RL46" i="2"/>
  <c r="RM42" i="2"/>
  <c r="RL48" i="2"/>
  <c r="HE52" i="2"/>
  <c r="HA50" i="2" l="1"/>
  <c r="GZ67" i="2"/>
  <c r="RN42" i="2"/>
  <c r="RM48" i="2"/>
  <c r="RO38" i="2"/>
  <c r="RN44" i="2"/>
  <c r="RN39" i="2"/>
  <c r="RM41" i="2"/>
  <c r="RM43" i="2"/>
  <c r="RM49" i="2" s="1"/>
  <c r="RM45" i="2"/>
  <c r="RM46" i="2"/>
  <c r="RN40" i="2"/>
  <c r="RL65" i="2"/>
  <c r="RL47" i="2"/>
  <c r="RL66" i="2" s="1"/>
  <c r="HF52" i="2"/>
  <c r="HB50" i="2" l="1"/>
  <c r="HA67" i="2"/>
  <c r="RO40" i="2"/>
  <c r="RN46" i="2"/>
  <c r="RO44" i="2"/>
  <c r="RO39" i="2"/>
  <c r="RP38" i="2"/>
  <c r="RM47" i="2"/>
  <c r="RM66" i="2" s="1"/>
  <c r="RM65" i="2"/>
  <c r="RN45" i="2"/>
  <c r="RN43" i="2"/>
  <c r="RN49" i="2" s="1"/>
  <c r="RN41" i="2"/>
  <c r="RO42" i="2"/>
  <c r="RN48" i="2"/>
  <c r="HG52" i="2"/>
  <c r="HC50" i="2" l="1"/>
  <c r="HB67" i="2"/>
  <c r="RN47" i="2"/>
  <c r="RN66" i="2" s="1"/>
  <c r="RN65" i="2"/>
  <c r="RO41" i="2"/>
  <c r="RO43" i="2"/>
  <c r="RO49" i="2" s="1"/>
  <c r="RO45" i="2"/>
  <c r="RO48" i="2"/>
  <c r="RP42" i="2"/>
  <c r="RQ38" i="2"/>
  <c r="RP39" i="2"/>
  <c r="RP44" i="2"/>
  <c r="RO46" i="2"/>
  <c r="RP40" i="2"/>
  <c r="HH52" i="2"/>
  <c r="HD50" i="2" l="1"/>
  <c r="HC67" i="2"/>
  <c r="RQ40" i="2"/>
  <c r="RP46" i="2"/>
  <c r="RQ44" i="2"/>
  <c r="RQ39" i="2"/>
  <c r="RR38" i="2"/>
  <c r="RP48" i="2"/>
  <c r="RQ42" i="2"/>
  <c r="RO65" i="2"/>
  <c r="RO47" i="2"/>
  <c r="RO66" i="2" s="1"/>
  <c r="RP41" i="2"/>
  <c r="RP43" i="2"/>
  <c r="RP49" i="2" s="1"/>
  <c r="RP45" i="2"/>
  <c r="HI52" i="2"/>
  <c r="HE50" i="2" l="1"/>
  <c r="HD67" i="2"/>
  <c r="RQ45" i="2"/>
  <c r="RQ41" i="2"/>
  <c r="RQ43" i="2"/>
  <c r="RQ49" i="2" s="1"/>
  <c r="RQ48" i="2"/>
  <c r="RR42" i="2"/>
  <c r="RP47" i="2"/>
  <c r="RP66" i="2" s="1"/>
  <c r="RP65" i="2"/>
  <c r="RS38" i="2"/>
  <c r="RR39" i="2"/>
  <c r="RR44" i="2"/>
  <c r="RQ46" i="2"/>
  <c r="RR40" i="2"/>
  <c r="HJ52" i="2"/>
  <c r="HF50" i="2" l="1"/>
  <c r="HE67" i="2"/>
  <c r="RR46" i="2"/>
  <c r="RS40" i="2"/>
  <c r="RT38" i="2"/>
  <c r="RS44" i="2"/>
  <c r="RS39" i="2"/>
  <c r="RQ47" i="2"/>
  <c r="RQ66" i="2" s="1"/>
  <c r="RQ65" i="2"/>
  <c r="RR43" i="2"/>
  <c r="RR49" i="2" s="1"/>
  <c r="RR45" i="2"/>
  <c r="RR41" i="2"/>
  <c r="RS42" i="2"/>
  <c r="RR48" i="2"/>
  <c r="HK52" i="2"/>
  <c r="HG50" i="2" l="1"/>
  <c r="HF67" i="2"/>
  <c r="RT44" i="2"/>
  <c r="RU38" i="2"/>
  <c r="RT39" i="2"/>
  <c r="RR47" i="2"/>
  <c r="RR66" i="2" s="1"/>
  <c r="RR65" i="2"/>
  <c r="RT40" i="2"/>
  <c r="RS46" i="2"/>
  <c r="RT42" i="2"/>
  <c r="RS48" i="2"/>
  <c r="RS41" i="2"/>
  <c r="RS43" i="2"/>
  <c r="RS49" i="2" s="1"/>
  <c r="RS45" i="2"/>
  <c r="HL52" i="2"/>
  <c r="HH50" i="2" l="1"/>
  <c r="HG67" i="2"/>
  <c r="RS65" i="2"/>
  <c r="RS47" i="2"/>
  <c r="RS66" i="2" s="1"/>
  <c r="RU44" i="2"/>
  <c r="RU39" i="2"/>
  <c r="RV38" i="2"/>
  <c r="RU42" i="2"/>
  <c r="RT48" i="2"/>
  <c r="RT43" i="2"/>
  <c r="RT49" i="2" s="1"/>
  <c r="RT45" i="2"/>
  <c r="RT41" i="2"/>
  <c r="RU40" i="2"/>
  <c r="RT46" i="2"/>
  <c r="HM52" i="2"/>
  <c r="HI50" i="2" l="1"/>
  <c r="HH67" i="2"/>
  <c r="RV44" i="2"/>
  <c r="RV39" i="2"/>
  <c r="RW38" i="2"/>
  <c r="RU45" i="2"/>
  <c r="RU41" i="2"/>
  <c r="RU43" i="2"/>
  <c r="RU49" i="2" s="1"/>
  <c r="RU46" i="2"/>
  <c r="RV40" i="2"/>
  <c r="RT65" i="2"/>
  <c r="RT47" i="2"/>
  <c r="RT66" i="2" s="1"/>
  <c r="RV42" i="2"/>
  <c r="RU48" i="2"/>
  <c r="HN52" i="2"/>
  <c r="HJ50" i="2" l="1"/>
  <c r="HI67" i="2"/>
  <c r="RW40" i="2"/>
  <c r="RV46" i="2"/>
  <c r="RV43" i="2"/>
  <c r="RV49" i="2" s="1"/>
  <c r="RV45" i="2"/>
  <c r="RV41" i="2"/>
  <c r="RV48" i="2"/>
  <c r="RW42" i="2"/>
  <c r="RW44" i="2"/>
  <c r="RX38" i="2"/>
  <c r="RW39" i="2"/>
  <c r="RU47" i="2"/>
  <c r="RU66" i="2" s="1"/>
  <c r="RU65" i="2"/>
  <c r="HO52" i="2"/>
  <c r="HK50" i="2" l="1"/>
  <c r="HJ67" i="2"/>
  <c r="RX42" i="2"/>
  <c r="RW48" i="2"/>
  <c r="RW45" i="2"/>
  <c r="RW41" i="2"/>
  <c r="RW43" i="2"/>
  <c r="RW49" i="2" s="1"/>
  <c r="RX44" i="2"/>
  <c r="RX39" i="2"/>
  <c r="RY38" i="2"/>
  <c r="RV47" i="2"/>
  <c r="RV66" i="2" s="1"/>
  <c r="RV65" i="2"/>
  <c r="RW46" i="2"/>
  <c r="RX40" i="2"/>
  <c r="HP52" i="2"/>
  <c r="HL50" i="2" l="1"/>
  <c r="HK67" i="2"/>
  <c r="RY40" i="2"/>
  <c r="RX46" i="2"/>
  <c r="RW47" i="2"/>
  <c r="RW66" i="2" s="1"/>
  <c r="RW65" i="2"/>
  <c r="RX45" i="2"/>
  <c r="RX43" i="2"/>
  <c r="RX49" i="2" s="1"/>
  <c r="RX41" i="2"/>
  <c r="RY44" i="2"/>
  <c r="RZ38" i="2"/>
  <c r="RY39" i="2"/>
  <c r="RY42" i="2"/>
  <c r="RX48" i="2"/>
  <c r="HQ52" i="2"/>
  <c r="HM50" i="2" l="1"/>
  <c r="HL67" i="2"/>
  <c r="RZ42" i="2"/>
  <c r="RY48" i="2"/>
  <c r="RX65" i="2"/>
  <c r="RX47" i="2"/>
  <c r="RX66" i="2" s="1"/>
  <c r="RY41" i="2"/>
  <c r="RY43" i="2"/>
  <c r="RY49" i="2" s="1"/>
  <c r="RY45" i="2"/>
  <c r="RZ44" i="2"/>
  <c r="RZ39" i="2"/>
  <c r="SA38" i="2"/>
  <c r="RY46" i="2"/>
  <c r="RZ40" i="2"/>
  <c r="HR52" i="2"/>
  <c r="HN50" i="2" l="1"/>
  <c r="HM67" i="2"/>
  <c r="SA44" i="2"/>
  <c r="SA39" i="2"/>
  <c r="SB38" i="2"/>
  <c r="SA40" i="2"/>
  <c r="RZ46" i="2"/>
  <c r="RZ45" i="2"/>
  <c r="RZ41" i="2"/>
  <c r="RZ43" i="2"/>
  <c r="RZ49" i="2" s="1"/>
  <c r="RY47" i="2"/>
  <c r="RY66" i="2" s="1"/>
  <c r="RY65" i="2"/>
  <c r="SA42" i="2"/>
  <c r="RZ48" i="2"/>
  <c r="HS52" i="2"/>
  <c r="HO50" i="2" l="1"/>
  <c r="HN67" i="2"/>
  <c r="SA45" i="2"/>
  <c r="SA41" i="2"/>
  <c r="SA43" i="2"/>
  <c r="SA49" i="2" s="1"/>
  <c r="SB40" i="2"/>
  <c r="SA46" i="2"/>
  <c r="SA48" i="2"/>
  <c r="SB42" i="2"/>
  <c r="RZ65" i="2"/>
  <c r="RZ47" i="2"/>
  <c r="RZ66" i="2" s="1"/>
  <c r="SC38" i="2"/>
  <c r="SB39" i="2"/>
  <c r="SB44" i="2"/>
  <c r="HT52" i="2"/>
  <c r="HP50" i="2" l="1"/>
  <c r="HO67" i="2"/>
  <c r="SC40" i="2"/>
  <c r="SB46" i="2"/>
  <c r="SB45" i="2"/>
  <c r="SB41" i="2"/>
  <c r="SB43" i="2"/>
  <c r="SB49" i="2" s="1"/>
  <c r="SB48" i="2"/>
  <c r="SC42" i="2"/>
  <c r="SC39" i="2"/>
  <c r="SC44" i="2"/>
  <c r="SD38" i="2"/>
  <c r="SA47" i="2"/>
  <c r="SA66" i="2" s="1"/>
  <c r="SA65" i="2"/>
  <c r="HU52" i="2"/>
  <c r="HQ50" i="2" l="1"/>
  <c r="HP67" i="2"/>
  <c r="SC43" i="2"/>
  <c r="SC49" i="2" s="1"/>
  <c r="SC41" i="2"/>
  <c r="SC45" i="2"/>
  <c r="SB47" i="2"/>
  <c r="SB66" i="2" s="1"/>
  <c r="SB65" i="2"/>
  <c r="SD42" i="2"/>
  <c r="SC48" i="2"/>
  <c r="SE38" i="2"/>
  <c r="SD44" i="2"/>
  <c r="SD39" i="2"/>
  <c r="SD40" i="2"/>
  <c r="SC46" i="2"/>
  <c r="HV52" i="2"/>
  <c r="HR50" i="2" l="1"/>
  <c r="HQ67" i="2"/>
  <c r="SE44" i="2"/>
  <c r="SF38" i="2"/>
  <c r="SE39" i="2"/>
  <c r="SE40" i="2"/>
  <c r="SD46" i="2"/>
  <c r="SD41" i="2"/>
  <c r="SD43" i="2"/>
  <c r="SD49" i="2" s="1"/>
  <c r="SD45" i="2"/>
  <c r="SD48" i="2"/>
  <c r="SE42" i="2"/>
  <c r="SC65" i="2"/>
  <c r="SC47" i="2"/>
  <c r="SC66" i="2" s="1"/>
  <c r="HW52" i="2"/>
  <c r="HS50" i="2" l="1"/>
  <c r="HR67" i="2"/>
  <c r="SF40" i="2"/>
  <c r="SE46" i="2"/>
  <c r="SE43" i="2"/>
  <c r="SE49" i="2" s="1"/>
  <c r="SE45" i="2"/>
  <c r="SE41" i="2"/>
  <c r="SF42" i="2"/>
  <c r="SE48" i="2"/>
  <c r="SD47" i="2"/>
  <c r="SD66" i="2" s="1"/>
  <c r="SD65" i="2"/>
  <c r="SF39" i="2"/>
  <c r="SF44" i="2"/>
  <c r="SG38" i="2"/>
  <c r="SH38" i="2" s="1"/>
  <c r="HX52" i="2"/>
  <c r="HT50" i="2" l="1"/>
  <c r="HS67" i="2"/>
  <c r="SH44" i="2"/>
  <c r="SH65" i="2"/>
  <c r="SI38" i="2"/>
  <c r="SH39" i="2"/>
  <c r="SG44" i="2"/>
  <c r="SG39" i="2"/>
  <c r="SF41" i="2"/>
  <c r="SF43" i="2"/>
  <c r="SF49" i="2" s="1"/>
  <c r="SF45" i="2"/>
  <c r="SF48" i="2"/>
  <c r="SG42" i="2"/>
  <c r="SE65" i="2"/>
  <c r="SE47" i="2"/>
  <c r="SE66" i="2" s="1"/>
  <c r="SG40" i="2"/>
  <c r="SF46" i="2"/>
  <c r="HY52" i="2"/>
  <c r="HU50" i="2" l="1"/>
  <c r="HT67" i="2"/>
  <c r="SH45" i="2"/>
  <c r="SH66" i="2" s="1"/>
  <c r="SH43" i="2"/>
  <c r="SH49" i="2" s="1"/>
  <c r="SH41" i="2"/>
  <c r="SH47" i="2" s="1"/>
  <c r="SG48" i="2"/>
  <c r="SH42" i="2"/>
  <c r="SI39" i="2"/>
  <c r="SI44" i="2"/>
  <c r="SI65" i="2"/>
  <c r="SJ38" i="2"/>
  <c r="SG46" i="2"/>
  <c r="SH40" i="2"/>
  <c r="SF65" i="2"/>
  <c r="SF47" i="2"/>
  <c r="SF66" i="2" s="1"/>
  <c r="SG41" i="2"/>
  <c r="SG43" i="2"/>
  <c r="SG49" i="2" s="1"/>
  <c r="SG45" i="2"/>
  <c r="HZ52" i="2"/>
  <c r="HV50" i="2" l="1"/>
  <c r="HU67" i="2"/>
  <c r="SI40" i="2"/>
  <c r="SH46" i="2"/>
  <c r="SI45" i="2"/>
  <c r="SI66" i="2" s="1"/>
  <c r="SI41" i="2"/>
  <c r="SI47" i="2" s="1"/>
  <c r="SI43" i="2"/>
  <c r="SI49" i="2" s="1"/>
  <c r="SK38" i="2"/>
  <c r="SJ44" i="2"/>
  <c r="SJ39" i="2"/>
  <c r="SJ65" i="2" s="1"/>
  <c r="SH48" i="2"/>
  <c r="SI42" i="2"/>
  <c r="SG47" i="2"/>
  <c r="SG66" i="2" s="1"/>
  <c r="SG65" i="2"/>
  <c r="IA52" i="2"/>
  <c r="HW50" i="2" l="1"/>
  <c r="HV67" i="2"/>
  <c r="SJ42" i="2"/>
  <c r="SI48" i="2"/>
  <c r="SL38" i="2"/>
  <c r="SK44" i="2"/>
  <c r="SK65" i="2"/>
  <c r="SK39" i="2"/>
  <c r="SJ41" i="2"/>
  <c r="SJ47" i="2" s="1"/>
  <c r="SJ43" i="2"/>
  <c r="SJ49" i="2" s="1"/>
  <c r="SJ45" i="2"/>
  <c r="SJ66" i="2" s="1"/>
  <c r="SJ40" i="2"/>
  <c r="SI46" i="2"/>
  <c r="IB52" i="2"/>
  <c r="HX50" i="2" l="1"/>
  <c r="HW67" i="2"/>
  <c r="SL39" i="2"/>
  <c r="SL65" i="2" s="1"/>
  <c r="SM38" i="2"/>
  <c r="SL44" i="2"/>
  <c r="SK40" i="2"/>
  <c r="SJ46" i="2"/>
  <c r="SK45" i="2"/>
  <c r="SK66" i="2" s="1"/>
  <c r="SK43" i="2"/>
  <c r="SK49" i="2" s="1"/>
  <c r="SK41" i="2"/>
  <c r="SK47" i="2" s="1"/>
  <c r="SJ48" i="2"/>
  <c r="SK42" i="2"/>
  <c r="IC52" i="2"/>
  <c r="HY50" i="2" l="1"/>
  <c r="HX67" i="2"/>
  <c r="SL42" i="2"/>
  <c r="SK48" i="2"/>
  <c r="SM44" i="2"/>
  <c r="SM39" i="2"/>
  <c r="SM65" i="2" s="1"/>
  <c r="SN38" i="2"/>
  <c r="SL40" i="2"/>
  <c r="SK46" i="2"/>
  <c r="SL41" i="2"/>
  <c r="SL47" i="2" s="1"/>
  <c r="SL45" i="2"/>
  <c r="SL66" i="2" s="1"/>
  <c r="SL43" i="2"/>
  <c r="SL49" i="2" s="1"/>
  <c r="ID52" i="2"/>
  <c r="HZ50" i="2" l="1"/>
  <c r="HY67" i="2"/>
  <c r="SM40" i="2"/>
  <c r="SL46" i="2"/>
  <c r="SO38" i="2"/>
  <c r="SN44" i="2"/>
  <c r="SN65" i="2"/>
  <c r="SN39" i="2"/>
  <c r="SM41" i="2"/>
  <c r="SM47" i="2" s="1"/>
  <c r="SM43" i="2"/>
  <c r="SM49" i="2" s="1"/>
  <c r="SM45" i="2"/>
  <c r="SM66" i="2" s="1"/>
  <c r="SM42" i="2"/>
  <c r="SL48" i="2"/>
  <c r="IE52" i="2"/>
  <c r="IA50" i="2" l="1"/>
  <c r="HZ67" i="2"/>
  <c r="SP38" i="2"/>
  <c r="SO44" i="2"/>
  <c r="SO39" i="2"/>
  <c r="SO65" i="2" s="1"/>
  <c r="SM48" i="2"/>
  <c r="SN42" i="2"/>
  <c r="SN41" i="2"/>
  <c r="SN47" i="2" s="1"/>
  <c r="SN43" i="2"/>
  <c r="SN49" i="2" s="1"/>
  <c r="SN45" i="2"/>
  <c r="SN66" i="2" s="1"/>
  <c r="SM46" i="2"/>
  <c r="SN40" i="2"/>
  <c r="IF52" i="2"/>
  <c r="IB50" i="2" l="1"/>
  <c r="IA67" i="2"/>
  <c r="SO40" i="2"/>
  <c r="SN46" i="2"/>
  <c r="SO41" i="2"/>
  <c r="SO47" i="2" s="1"/>
  <c r="SO43" i="2"/>
  <c r="SO49" i="2" s="1"/>
  <c r="SO45" i="2"/>
  <c r="SO66" i="2" s="1"/>
  <c r="SN48" i="2"/>
  <c r="SO42" i="2"/>
  <c r="SQ38" i="2"/>
  <c r="SP39" i="2"/>
  <c r="SP44" i="2"/>
  <c r="SP65" i="2"/>
  <c r="IG52" i="2"/>
  <c r="IC50" i="2" l="1"/>
  <c r="IB67" i="2"/>
  <c r="SO48" i="2"/>
  <c r="SP42" i="2"/>
  <c r="SQ39" i="2"/>
  <c r="SQ65" i="2" s="1"/>
  <c r="SR38" i="2"/>
  <c r="SP43" i="2"/>
  <c r="SP49" i="2" s="1"/>
  <c r="SP45" i="2"/>
  <c r="SP66" i="2" s="1"/>
  <c r="SP41" i="2"/>
  <c r="SP47" i="2" s="1"/>
  <c r="SP40" i="2"/>
  <c r="SO46" i="2"/>
  <c r="IH52" i="2"/>
  <c r="ID50" i="2" l="1"/>
  <c r="IC67" i="2"/>
  <c r="SP46" i="2"/>
  <c r="SQ40" i="2"/>
  <c r="SS38" i="2"/>
  <c r="SR44" i="2"/>
  <c r="SR65" i="2"/>
  <c r="SR39" i="2"/>
  <c r="SP48" i="2"/>
  <c r="SQ42" i="2"/>
  <c r="SQ45" i="2"/>
  <c r="SQ66" i="2" s="1"/>
  <c r="SQ41" i="2"/>
  <c r="SQ47" i="2" s="1"/>
  <c r="SQ43" i="2"/>
  <c r="SQ49" i="2" s="1"/>
  <c r="II52" i="2"/>
  <c r="IE50" i="2" l="1"/>
  <c r="ID67" i="2"/>
  <c r="SQ48" i="2"/>
  <c r="SR42" i="2"/>
  <c r="SS65" i="2"/>
  <c r="ST38" i="2"/>
  <c r="SS44" i="2"/>
  <c r="SS39" i="2"/>
  <c r="SR45" i="2"/>
  <c r="SR66" i="2" s="1"/>
  <c r="SR41" i="2"/>
  <c r="SR47" i="2" s="1"/>
  <c r="SR43" i="2"/>
  <c r="SR49" i="2" s="1"/>
  <c r="SR40" i="2"/>
  <c r="SQ46" i="2"/>
  <c r="IJ52" i="2"/>
  <c r="IF50" i="2" l="1"/>
  <c r="IE67" i="2"/>
  <c r="SS40" i="2"/>
  <c r="SR46" i="2"/>
  <c r="SS45" i="2"/>
  <c r="SS66" i="2" s="1"/>
  <c r="SS41" i="2"/>
  <c r="SS47" i="2" s="1"/>
  <c r="SS43" i="2"/>
  <c r="SS49" i="2" s="1"/>
  <c r="SS42" i="2"/>
  <c r="SR48" i="2"/>
  <c r="SU38" i="2"/>
  <c r="ST65" i="2"/>
  <c r="ST39" i="2"/>
  <c r="ST44" i="2"/>
  <c r="IK52" i="2"/>
  <c r="IG50" i="2" l="1"/>
  <c r="IF67" i="2"/>
  <c r="SU44" i="2"/>
  <c r="SU39" i="2"/>
  <c r="SU65" i="2" s="1"/>
  <c r="SV38" i="2"/>
  <c r="ST41" i="2"/>
  <c r="ST47" i="2" s="1"/>
  <c r="ST45" i="2"/>
  <c r="ST66" i="2" s="1"/>
  <c r="ST43" i="2"/>
  <c r="ST49" i="2" s="1"/>
  <c r="SS48" i="2"/>
  <c r="ST42" i="2"/>
  <c r="ST40" i="2"/>
  <c r="SS46" i="2"/>
  <c r="IL52" i="2"/>
  <c r="IH50" i="2" l="1"/>
  <c r="IG67" i="2"/>
  <c r="SV39" i="2"/>
  <c r="SW38" i="2"/>
  <c r="SV65" i="2"/>
  <c r="SV44" i="2"/>
  <c r="SU45" i="2"/>
  <c r="SU66" i="2" s="1"/>
  <c r="SU41" i="2"/>
  <c r="SU47" i="2" s="1"/>
  <c r="SU43" i="2"/>
  <c r="SU49" i="2" s="1"/>
  <c r="ST46" i="2"/>
  <c r="SU40" i="2"/>
  <c r="SU42" i="2"/>
  <c r="ST48" i="2"/>
  <c r="IM52" i="2"/>
  <c r="II50" i="2" l="1"/>
  <c r="IH67" i="2"/>
  <c r="SU48" i="2"/>
  <c r="SV42" i="2"/>
  <c r="SX38" i="2"/>
  <c r="SW44" i="2"/>
  <c r="SW39" i="2"/>
  <c r="SW65" i="2" s="1"/>
  <c r="SU46" i="2"/>
  <c r="SV40" i="2"/>
  <c r="SV43" i="2"/>
  <c r="SV49" i="2" s="1"/>
  <c r="SV45" i="2"/>
  <c r="SV66" i="2" s="1"/>
  <c r="SV41" i="2"/>
  <c r="SV47" i="2" s="1"/>
  <c r="IN52" i="2"/>
  <c r="IJ50" i="2" l="1"/>
  <c r="II67" i="2"/>
  <c r="SW40" i="2"/>
  <c r="SV46" i="2"/>
  <c r="SX65" i="2"/>
  <c r="SY38" i="2"/>
  <c r="SX39" i="2"/>
  <c r="SX44" i="2"/>
  <c r="SW42" i="2"/>
  <c r="SV48" i="2"/>
  <c r="SW41" i="2"/>
  <c r="SW47" i="2" s="1"/>
  <c r="SW43" i="2"/>
  <c r="SW49" i="2" s="1"/>
  <c r="SW45" i="2"/>
  <c r="SW66" i="2" s="1"/>
  <c r="IO52" i="2"/>
  <c r="IK50" i="2" l="1"/>
  <c r="IJ67" i="2"/>
  <c r="SY44" i="2"/>
  <c r="SY39" i="2"/>
  <c r="SY65" i="2" s="1"/>
  <c r="SW48" i="2"/>
  <c r="SX42" i="2"/>
  <c r="SX43" i="2"/>
  <c r="SX49" i="2" s="1"/>
  <c r="SX41" i="2"/>
  <c r="SX47" i="2" s="1"/>
  <c r="SX45" i="2"/>
  <c r="SX66" i="2" s="1"/>
  <c r="SX40" i="2"/>
  <c r="SW46" i="2"/>
  <c r="IP52" i="2"/>
  <c r="IL50" i="2" l="1"/>
  <c r="IK67" i="2"/>
  <c r="SY41" i="2"/>
  <c r="SY47" i="2" s="1"/>
  <c r="SY43" i="2"/>
  <c r="SY49" i="2" s="1"/>
  <c r="SY45" i="2"/>
  <c r="SY66" i="2" s="1"/>
  <c r="SY40" i="2"/>
  <c r="SY46" i="2" s="1"/>
  <c r="SX46" i="2"/>
  <c r="SX48" i="2"/>
  <c r="SY42" i="2"/>
  <c r="SY48" i="2" s="1"/>
  <c r="IQ52" i="2"/>
  <c r="IM50" i="2" l="1"/>
  <c r="IL67" i="2"/>
  <c r="IR52" i="2"/>
  <c r="IN50" i="2" l="1"/>
  <c r="IM67" i="2"/>
  <c r="IS52" i="2"/>
  <c r="IO50" i="2" l="1"/>
  <c r="IN67" i="2"/>
  <c r="IT52" i="2"/>
  <c r="IP50" i="2" l="1"/>
  <c r="IO67" i="2"/>
  <c r="IU52" i="2"/>
  <c r="IQ50" i="2" l="1"/>
  <c r="IP67" i="2"/>
  <c r="IV52" i="2"/>
  <c r="IR50" i="2" l="1"/>
  <c r="IQ67" i="2"/>
  <c r="IW52" i="2"/>
  <c r="IS50" i="2" l="1"/>
  <c r="IR67" i="2"/>
  <c r="IX52" i="2"/>
  <c r="IT50" i="2" l="1"/>
  <c r="IS67" i="2"/>
  <c r="IY52" i="2"/>
  <c r="IU50" i="2" l="1"/>
  <c r="IT67" i="2"/>
  <c r="IZ52" i="2"/>
  <c r="IV50" i="2" l="1"/>
  <c r="IU67" i="2"/>
  <c r="JA52" i="2"/>
  <c r="IW50" i="2" l="1"/>
  <c r="IV67" i="2"/>
  <c r="JB52" i="2"/>
  <c r="IX50" i="2" l="1"/>
  <c r="IW67" i="2"/>
  <c r="JC52" i="2"/>
  <c r="IY50" i="2" l="1"/>
  <c r="IX67" i="2"/>
  <c r="JD52" i="2"/>
  <c r="IZ50" i="2" l="1"/>
  <c r="IY67" i="2"/>
  <c r="JE52" i="2"/>
  <c r="JA50" i="2" l="1"/>
  <c r="IZ67" i="2"/>
  <c r="JF52" i="2"/>
  <c r="JB50" i="2" l="1"/>
  <c r="JA67" i="2"/>
  <c r="JG52" i="2"/>
  <c r="JC50" i="2" l="1"/>
  <c r="JB67" i="2"/>
  <c r="JH52" i="2"/>
  <c r="JD50" i="2" l="1"/>
  <c r="JC67" i="2"/>
  <c r="JI52" i="2"/>
  <c r="JE50" i="2" l="1"/>
  <c r="JD67" i="2"/>
  <c r="JJ52" i="2"/>
  <c r="JF50" i="2" l="1"/>
  <c r="JE67" i="2"/>
  <c r="JK52" i="2"/>
  <c r="JG50" i="2" l="1"/>
  <c r="JF67" i="2"/>
  <c r="JL52" i="2"/>
  <c r="JH50" i="2" l="1"/>
  <c r="JG67" i="2"/>
  <c r="JM52" i="2"/>
  <c r="JI50" i="2" l="1"/>
  <c r="JH67" i="2"/>
  <c r="JN52" i="2"/>
  <c r="JJ50" i="2" l="1"/>
  <c r="JI67" i="2"/>
  <c r="JO52" i="2"/>
  <c r="JK50" i="2" l="1"/>
  <c r="JJ67" i="2"/>
  <c r="JP52" i="2"/>
  <c r="JL50" i="2" l="1"/>
  <c r="JK67" i="2"/>
  <c r="JQ52" i="2"/>
  <c r="JM50" i="2" l="1"/>
  <c r="JL67" i="2"/>
  <c r="JR52" i="2"/>
  <c r="JN50" i="2" l="1"/>
  <c r="JM67" i="2"/>
  <c r="JS52" i="2"/>
  <c r="JO50" i="2" l="1"/>
  <c r="JN67" i="2"/>
  <c r="JT52" i="2"/>
  <c r="JP50" i="2" l="1"/>
  <c r="JO67" i="2"/>
  <c r="JU52" i="2"/>
  <c r="JQ50" i="2" l="1"/>
  <c r="JP67" i="2"/>
  <c r="JV52" i="2"/>
  <c r="JR50" i="2" l="1"/>
  <c r="JQ67" i="2"/>
  <c r="JW52" i="2"/>
  <c r="JS50" i="2" l="1"/>
  <c r="JR67" i="2"/>
  <c r="JX52" i="2"/>
  <c r="JT50" i="2" l="1"/>
  <c r="JS67" i="2"/>
  <c r="JY52" i="2"/>
  <c r="JU50" i="2" l="1"/>
  <c r="JT67" i="2"/>
  <c r="JZ52" i="2"/>
  <c r="JV50" i="2" l="1"/>
  <c r="JU67" i="2"/>
  <c r="KA52" i="2"/>
  <c r="JW50" i="2" l="1"/>
  <c r="JV67" i="2"/>
  <c r="KB52" i="2"/>
  <c r="JX50" i="2" l="1"/>
  <c r="JW67" i="2"/>
  <c r="KC52" i="2"/>
  <c r="JY50" i="2" l="1"/>
  <c r="JX67" i="2"/>
  <c r="KD52" i="2"/>
  <c r="JZ50" i="2" l="1"/>
  <c r="JY67" i="2"/>
  <c r="KE52" i="2"/>
  <c r="KA50" i="2" l="1"/>
  <c r="JZ67" i="2"/>
  <c r="KF52" i="2"/>
  <c r="KB50" i="2" l="1"/>
  <c r="KA67" i="2"/>
  <c r="KG52" i="2"/>
  <c r="KC50" i="2" l="1"/>
  <c r="KB67" i="2"/>
  <c r="KH52" i="2"/>
  <c r="KD50" i="2" l="1"/>
  <c r="KC67" i="2"/>
  <c r="KI52" i="2"/>
  <c r="KE50" i="2" l="1"/>
  <c r="KD67" i="2"/>
  <c r="KJ52" i="2"/>
  <c r="KF50" i="2" l="1"/>
  <c r="KE67" i="2"/>
  <c r="KK52" i="2"/>
  <c r="KG50" i="2" l="1"/>
  <c r="KF67" i="2"/>
  <c r="KL52" i="2"/>
  <c r="KH50" i="2" l="1"/>
  <c r="KG67" i="2"/>
  <c r="KM52" i="2"/>
  <c r="KI50" i="2" l="1"/>
  <c r="KH67" i="2"/>
  <c r="KN52" i="2"/>
  <c r="KJ50" i="2" l="1"/>
  <c r="KI67" i="2"/>
  <c r="KO52" i="2"/>
  <c r="KK50" i="2" l="1"/>
  <c r="KJ67" i="2"/>
  <c r="KP52" i="2"/>
  <c r="KL50" i="2" l="1"/>
  <c r="KK67" i="2"/>
  <c r="KQ52" i="2"/>
  <c r="KM50" i="2" l="1"/>
  <c r="KL67" i="2"/>
  <c r="KR52" i="2"/>
  <c r="KN50" i="2" l="1"/>
  <c r="KM67" i="2"/>
  <c r="KS52" i="2"/>
  <c r="KT52" i="2" l="1"/>
  <c r="KU52" i="2" s="1"/>
  <c r="KV52" i="2" s="1"/>
  <c r="KW52" i="2" s="1"/>
  <c r="KX52" i="2" s="1"/>
  <c r="KY52" i="2" s="1"/>
  <c r="KZ52" i="2" s="1"/>
  <c r="LA52" i="2" s="1"/>
  <c r="LB52" i="2" s="1"/>
  <c r="LC52" i="2" s="1"/>
  <c r="LD52" i="2" s="1"/>
  <c r="LE52" i="2" s="1"/>
  <c r="LF52" i="2" s="1"/>
  <c r="LG52" i="2" s="1"/>
  <c r="LH52" i="2" s="1"/>
  <c r="LI52" i="2" s="1"/>
  <c r="LJ52" i="2" s="1"/>
  <c r="LK52" i="2" s="1"/>
  <c r="LL52" i="2" s="1"/>
  <c r="LM52" i="2" s="1"/>
  <c r="LN52" i="2" s="1"/>
  <c r="LO52" i="2" s="1"/>
  <c r="LP52" i="2" s="1"/>
  <c r="LQ52" i="2" s="1"/>
  <c r="LR52" i="2" s="1"/>
  <c r="LS52" i="2" s="1"/>
  <c r="LT52" i="2" s="1"/>
  <c r="LU52" i="2" s="1"/>
  <c r="LV52" i="2" s="1"/>
  <c r="LW52" i="2" s="1"/>
  <c r="LX52" i="2" s="1"/>
  <c r="LY52" i="2" s="1"/>
  <c r="LZ52" i="2" s="1"/>
  <c r="MA52" i="2" s="1"/>
  <c r="MB52" i="2" s="1"/>
  <c r="MC52" i="2" s="1"/>
  <c r="MD52" i="2" s="1"/>
  <c r="ME52" i="2" s="1"/>
  <c r="MF52" i="2" s="1"/>
  <c r="MG52" i="2" s="1"/>
  <c r="MH52" i="2" s="1"/>
  <c r="MI52" i="2" s="1"/>
  <c r="MJ52" i="2" s="1"/>
  <c r="MK52" i="2" s="1"/>
  <c r="ML52" i="2" s="1"/>
  <c r="MM52" i="2" s="1"/>
  <c r="MN52" i="2" s="1"/>
  <c r="MO52" i="2" s="1"/>
  <c r="MP52" i="2" s="1"/>
  <c r="MQ52" i="2" s="1"/>
  <c r="MR52" i="2" s="1"/>
  <c r="MS52" i="2" s="1"/>
  <c r="MT52" i="2" s="1"/>
  <c r="MU52" i="2" s="1"/>
  <c r="MV52" i="2" s="1"/>
  <c r="MW52" i="2" s="1"/>
  <c r="MX52" i="2" s="1"/>
  <c r="MY52" i="2" s="1"/>
  <c r="MZ52" i="2" s="1"/>
  <c r="NA52" i="2" s="1"/>
  <c r="NB52" i="2" s="1"/>
  <c r="NC52" i="2" s="1"/>
  <c r="ND52" i="2" s="1"/>
  <c r="NE52" i="2" s="1"/>
  <c r="NF52" i="2" s="1"/>
  <c r="NG52" i="2" s="1"/>
  <c r="NH52" i="2" s="1"/>
  <c r="NI52" i="2" s="1"/>
  <c r="NJ52" i="2" s="1"/>
  <c r="NK52" i="2" s="1"/>
  <c r="NL52" i="2" s="1"/>
  <c r="NM52" i="2" s="1"/>
  <c r="NN52" i="2" s="1"/>
  <c r="NO52" i="2" s="1"/>
  <c r="NP52" i="2" s="1"/>
  <c r="NQ52" i="2" s="1"/>
  <c r="NR52" i="2" s="1"/>
  <c r="NS52" i="2" s="1"/>
  <c r="NT52" i="2" s="1"/>
  <c r="NU52" i="2" s="1"/>
  <c r="NV52" i="2" s="1"/>
  <c r="NW52" i="2" s="1"/>
  <c r="NX52" i="2" s="1"/>
  <c r="NY52" i="2" s="1"/>
  <c r="NZ52" i="2" s="1"/>
  <c r="OA52" i="2" s="1"/>
  <c r="OB52" i="2" s="1"/>
  <c r="OC52" i="2" s="1"/>
  <c r="OD52" i="2" s="1"/>
  <c r="OE52" i="2" s="1"/>
  <c r="OF52" i="2" s="1"/>
  <c r="OG52" i="2" s="1"/>
  <c r="OH52" i="2" s="1"/>
  <c r="OI52" i="2" s="1"/>
  <c r="OJ52" i="2" s="1"/>
  <c r="OK52" i="2" s="1"/>
  <c r="OL52" i="2" s="1"/>
  <c r="OM52" i="2" s="1"/>
  <c r="ON52" i="2" s="1"/>
  <c r="OO52" i="2" s="1"/>
  <c r="OP52" i="2" s="1"/>
  <c r="OQ52" i="2" s="1"/>
  <c r="OR52" i="2" s="1"/>
  <c r="OS52" i="2" s="1"/>
  <c r="OT52" i="2" s="1"/>
  <c r="OU52" i="2" s="1"/>
  <c r="OV52" i="2" s="1"/>
  <c r="OW52" i="2" s="1"/>
  <c r="OX52" i="2" s="1"/>
  <c r="OY52" i="2" s="1"/>
  <c r="OZ52" i="2" s="1"/>
  <c r="PA52" i="2" s="1"/>
  <c r="PB52" i="2" s="1"/>
  <c r="PC52" i="2" s="1"/>
  <c r="PD52" i="2" s="1"/>
  <c r="PE52" i="2" s="1"/>
  <c r="PF52" i="2" s="1"/>
  <c r="PG52" i="2" s="1"/>
  <c r="PH52" i="2" s="1"/>
  <c r="PI52" i="2" s="1"/>
  <c r="PJ52" i="2" s="1"/>
  <c r="PK52" i="2" s="1"/>
  <c r="PL52" i="2" s="1"/>
  <c r="PM52" i="2" s="1"/>
  <c r="PN52" i="2" s="1"/>
  <c r="PO52" i="2" s="1"/>
  <c r="PP52" i="2" s="1"/>
  <c r="PQ52" i="2" s="1"/>
  <c r="PR52" i="2" s="1"/>
  <c r="PS52" i="2" s="1"/>
  <c r="PT52" i="2" s="1"/>
  <c r="PU52" i="2" s="1"/>
  <c r="PV52" i="2" s="1"/>
  <c r="PW52" i="2" s="1"/>
  <c r="PX52" i="2" s="1"/>
  <c r="PY52" i="2" s="1"/>
  <c r="PZ52" i="2" s="1"/>
  <c r="QA52" i="2" s="1"/>
  <c r="QB52" i="2" s="1"/>
  <c r="QC52" i="2" s="1"/>
  <c r="QD52" i="2" s="1"/>
  <c r="QE52" i="2" s="1"/>
  <c r="QF52" i="2" s="1"/>
  <c r="QG52" i="2" s="1"/>
  <c r="QH52" i="2" s="1"/>
  <c r="QI52" i="2" s="1"/>
  <c r="QJ52" i="2" s="1"/>
  <c r="QK52" i="2" s="1"/>
  <c r="QL52" i="2" s="1"/>
  <c r="QM52" i="2" s="1"/>
  <c r="QN52" i="2" s="1"/>
  <c r="QO52" i="2" s="1"/>
  <c r="QP52" i="2" s="1"/>
  <c r="QQ52" i="2" s="1"/>
  <c r="QR52" i="2" s="1"/>
  <c r="QS52" i="2" s="1"/>
  <c r="QT52" i="2" s="1"/>
  <c r="QU52" i="2" s="1"/>
  <c r="QV52" i="2" s="1"/>
  <c r="QW52" i="2" s="1"/>
  <c r="QX52" i="2" s="1"/>
  <c r="QY52" i="2" s="1"/>
  <c r="QZ52" i="2" s="1"/>
  <c r="RA52" i="2" s="1"/>
  <c r="RB52" i="2" s="1"/>
  <c r="RC52" i="2" s="1"/>
  <c r="RD52" i="2" s="1"/>
  <c r="RE52" i="2" s="1"/>
  <c r="RF52" i="2" s="1"/>
  <c r="RG52" i="2" s="1"/>
  <c r="RH52" i="2" s="1"/>
  <c r="RI52" i="2" s="1"/>
  <c r="RJ52" i="2" s="1"/>
  <c r="RK52" i="2" s="1"/>
  <c r="RL52" i="2" s="1"/>
  <c r="RM52" i="2" s="1"/>
  <c r="RN52" i="2" s="1"/>
  <c r="RO52" i="2" s="1"/>
  <c r="RP52" i="2" s="1"/>
  <c r="RQ52" i="2" s="1"/>
  <c r="RR52" i="2" s="1"/>
  <c r="RS52" i="2" s="1"/>
  <c r="RT52" i="2" s="1"/>
  <c r="RU52" i="2" s="1"/>
  <c r="RV52" i="2" s="1"/>
  <c r="RW52" i="2" s="1"/>
  <c r="RX52" i="2" s="1"/>
  <c r="RY52" i="2" s="1"/>
  <c r="RZ52" i="2" s="1"/>
  <c r="SA52" i="2" s="1"/>
  <c r="SB52" i="2" s="1"/>
  <c r="SC52" i="2" s="1"/>
  <c r="SD52" i="2" s="1"/>
  <c r="SE52" i="2" s="1"/>
  <c r="SF52" i="2" s="1"/>
  <c r="SG52" i="2" s="1"/>
  <c r="SH52" i="2" s="1"/>
  <c r="SI52" i="2" s="1"/>
  <c r="SJ52" i="2" s="1"/>
  <c r="SK52" i="2" s="1"/>
  <c r="SL52" i="2" s="1"/>
  <c r="SM52" i="2" s="1"/>
  <c r="SN52" i="2" s="1"/>
  <c r="SO52" i="2" s="1"/>
  <c r="SP52" i="2" s="1"/>
  <c r="SQ52" i="2" s="1"/>
  <c r="SR52" i="2" s="1"/>
  <c r="SS52" i="2" s="1"/>
  <c r="ST52" i="2" s="1"/>
  <c r="SU52" i="2" s="1"/>
  <c r="SV52" i="2" s="1"/>
  <c r="SW52" i="2" s="1"/>
  <c r="SX52" i="2" s="1"/>
  <c r="SY52" i="2" s="1"/>
  <c r="KO50" i="2"/>
  <c r="KN67" i="2"/>
  <c r="G24" i="4"/>
  <c r="KP50" i="2" l="1"/>
  <c r="KO67" i="2"/>
  <c r="B6" i="2"/>
  <c r="B4" i="2" s="1"/>
  <c r="KQ50" i="2" l="1"/>
  <c r="KP67" i="2"/>
  <c r="B8" i="2"/>
  <c r="B75" i="2"/>
  <c r="KR50" i="2" l="1"/>
  <c r="KQ67" i="2"/>
  <c r="B73" i="2"/>
  <c r="B58" i="2"/>
  <c r="KS50" i="2" l="1"/>
  <c r="KR67" i="2"/>
  <c r="B61" i="2"/>
  <c r="KT50" i="2" l="1"/>
  <c r="KS67" i="2"/>
  <c r="B72" i="2"/>
  <c r="B70" i="2"/>
  <c r="B60" i="2"/>
  <c r="B71" i="2" s="1"/>
  <c r="KU50" i="2" l="1"/>
  <c r="KT67" i="2"/>
  <c r="B69" i="2"/>
  <c r="B59" i="2"/>
  <c r="B68" i="2" s="1"/>
  <c r="B63" i="2" l="1"/>
  <c r="C64" i="2" s="1"/>
  <c r="C73" i="2" s="1"/>
  <c r="KV50" i="2"/>
  <c r="KU67" i="2"/>
  <c r="C58" i="2" l="1"/>
  <c r="C61" i="2" s="1"/>
  <c r="C60" i="2" s="1"/>
  <c r="C71" i="2" s="1"/>
  <c r="KW50" i="2"/>
  <c r="KV67" i="2"/>
  <c r="KX50" i="2" l="1"/>
  <c r="KW67" i="2"/>
  <c r="C69" i="2"/>
  <c r="C70" i="2"/>
  <c r="C72" i="2"/>
  <c r="C59" i="2"/>
  <c r="C68" i="2" s="1"/>
  <c r="KY50" i="2" l="1"/>
  <c r="KX67" i="2"/>
  <c r="C63" i="2"/>
  <c r="D64" i="2" s="1"/>
  <c r="KZ50" i="2" l="1"/>
  <c r="KY67" i="2"/>
  <c r="D73" i="2"/>
  <c r="D58" i="2"/>
  <c r="LA50" i="2" l="1"/>
  <c r="KZ67" i="2"/>
  <c r="D61" i="2"/>
  <c r="D60" i="2" s="1"/>
  <c r="D71" i="2" s="1"/>
  <c r="LB50" i="2" l="1"/>
  <c r="LA67" i="2"/>
  <c r="D69" i="2"/>
  <c r="D59" i="2"/>
  <c r="D68" i="2" s="1"/>
  <c r="D70" i="2"/>
  <c r="D72" i="2"/>
  <c r="LC50" i="2" l="1"/>
  <c r="LB67" i="2"/>
  <c r="D63" i="2"/>
  <c r="E64" i="2" s="1"/>
  <c r="LC67" i="2" l="1"/>
  <c r="LD50" i="2"/>
  <c r="E73" i="2"/>
  <c r="E58" i="2"/>
  <c r="LE50" i="2" l="1"/>
  <c r="LD67" i="2"/>
  <c r="E61" i="2"/>
  <c r="LF50" i="2" l="1"/>
  <c r="LE67" i="2"/>
  <c r="E72" i="2"/>
  <c r="E70" i="2"/>
  <c r="E60" i="2"/>
  <c r="E71" i="2" s="1"/>
  <c r="LG50" i="2" l="1"/>
  <c r="LF67" i="2"/>
  <c r="E69" i="2"/>
  <c r="E59" i="2"/>
  <c r="E68" i="2" s="1"/>
  <c r="E63" i="2" l="1"/>
  <c r="F64" i="2" s="1"/>
  <c r="F73" i="2" s="1"/>
  <c r="LH50" i="2"/>
  <c r="LG67" i="2"/>
  <c r="F58" i="2" l="1"/>
  <c r="F61" i="2" s="1"/>
  <c r="F60" i="2" s="1"/>
  <c r="F71" i="2" s="1"/>
  <c r="LI50" i="2"/>
  <c r="LH67" i="2"/>
  <c r="LJ50" i="2" l="1"/>
  <c r="LI67" i="2"/>
  <c r="F69" i="2"/>
  <c r="F72" i="2"/>
  <c r="F70" i="2"/>
  <c r="F59" i="2"/>
  <c r="F68" i="2" s="1"/>
  <c r="LK50" i="2" l="1"/>
  <c r="LJ67" i="2"/>
  <c r="F63" i="2"/>
  <c r="G64" i="2" s="1"/>
  <c r="LL50" i="2" l="1"/>
  <c r="LK67" i="2"/>
  <c r="G73" i="2"/>
  <c r="G58" i="2"/>
  <c r="LM50" i="2" l="1"/>
  <c r="LL67" i="2"/>
  <c r="G61" i="2"/>
  <c r="LN50" i="2" l="1"/>
  <c r="LM67" i="2"/>
  <c r="G72" i="2"/>
  <c r="G70" i="2"/>
  <c r="G60" i="2"/>
  <c r="G71" i="2" s="1"/>
  <c r="LN67" i="2" l="1"/>
  <c r="LO50" i="2"/>
  <c r="G69" i="2"/>
  <c r="G59" i="2"/>
  <c r="G68" i="2" s="1"/>
  <c r="G63" i="2" l="1"/>
  <c r="H64" i="2" s="1"/>
  <c r="H73" i="2" s="1"/>
  <c r="LP50" i="2"/>
  <c r="LO67" i="2"/>
  <c r="H58" i="2" l="1"/>
  <c r="H61" i="2" s="1"/>
  <c r="H60" i="2" s="1"/>
  <c r="LQ50" i="2"/>
  <c r="LP67" i="2"/>
  <c r="LR50" i="2" l="1"/>
  <c r="LQ67" i="2"/>
  <c r="H69" i="2"/>
  <c r="H71" i="2"/>
  <c r="H59" i="2"/>
  <c r="H68" i="2" s="1"/>
  <c r="H72" i="2"/>
  <c r="H70" i="2"/>
  <c r="LS50" i="2" l="1"/>
  <c r="LR67" i="2"/>
  <c r="H63" i="2"/>
  <c r="I64" i="2" s="1"/>
  <c r="I73" i="2" s="1"/>
  <c r="LT50" i="2" l="1"/>
  <c r="LS67" i="2"/>
  <c r="I58" i="2"/>
  <c r="I61" i="2" s="1"/>
  <c r="LU50" i="2" l="1"/>
  <c r="LT67" i="2"/>
  <c r="I60" i="2"/>
  <c r="I59" i="2" s="1"/>
  <c r="I68" i="2" s="1"/>
  <c r="I71" i="2"/>
  <c r="I72" i="2"/>
  <c r="I70" i="2"/>
  <c r="LV50" i="2" l="1"/>
  <c r="LU67" i="2"/>
  <c r="I69" i="2"/>
  <c r="I63" i="2" s="1"/>
  <c r="J64" i="2" s="1"/>
  <c r="J58" i="2" s="1"/>
  <c r="LW50" i="2" l="1"/>
  <c r="LV67" i="2"/>
  <c r="J73" i="2"/>
  <c r="J61" i="2"/>
  <c r="J60" i="2" s="1"/>
  <c r="LX50" i="2" l="1"/>
  <c r="LW67" i="2"/>
  <c r="J69" i="2"/>
  <c r="J71" i="2"/>
  <c r="J72" i="2"/>
  <c r="J70" i="2"/>
  <c r="J59" i="2"/>
  <c r="J68" i="2" s="1"/>
  <c r="J63" i="2" l="1"/>
  <c r="K64" i="2" s="1"/>
  <c r="K73" i="2" s="1"/>
  <c r="LY50" i="2"/>
  <c r="LX67" i="2"/>
  <c r="K58" i="2" l="1"/>
  <c r="K61" i="2" s="1"/>
  <c r="K60" i="2" s="1"/>
  <c r="LZ50" i="2"/>
  <c r="LY67" i="2"/>
  <c r="MA50" i="2" l="1"/>
  <c r="LZ67" i="2"/>
  <c r="K69" i="2"/>
  <c r="K71" i="2"/>
  <c r="K59" i="2"/>
  <c r="K68" i="2" s="1"/>
  <c r="K72" i="2"/>
  <c r="K70" i="2"/>
  <c r="MB50" i="2" l="1"/>
  <c r="MA67" i="2"/>
  <c r="K63" i="2"/>
  <c r="L64" i="2" s="1"/>
  <c r="L58" i="2" s="1"/>
  <c r="MC50" i="2" l="1"/>
  <c r="MB67" i="2"/>
  <c r="L73" i="2"/>
  <c r="L61" i="2"/>
  <c r="MD50" i="2" l="1"/>
  <c r="MC67" i="2"/>
  <c r="L70" i="2"/>
  <c r="L72" i="2"/>
  <c r="L60" i="2"/>
  <c r="L71" i="2" s="1"/>
  <c r="ME50" i="2" l="1"/>
  <c r="MD67" i="2"/>
  <c r="L69" i="2"/>
  <c r="L59" i="2"/>
  <c r="L68" i="2" s="1"/>
  <c r="L63" i="2" l="1"/>
  <c r="M64" i="2" s="1"/>
  <c r="M73" i="2" s="1"/>
  <c r="MF50" i="2"/>
  <c r="ME67" i="2"/>
  <c r="M58" i="2" l="1"/>
  <c r="M61" i="2" s="1"/>
  <c r="M60" i="2" s="1"/>
  <c r="M59" i="2" s="1"/>
  <c r="M68" i="2" s="1"/>
  <c r="MG50" i="2"/>
  <c r="MF67" i="2"/>
  <c r="MH50" i="2" l="1"/>
  <c r="MG67" i="2"/>
  <c r="M69" i="2"/>
  <c r="M71" i="2"/>
  <c r="M70" i="2"/>
  <c r="M72" i="2"/>
  <c r="MI50" i="2" l="1"/>
  <c r="MH67" i="2"/>
  <c r="M63" i="2"/>
  <c r="N64" i="2" s="1"/>
  <c r="N73" i="2" s="1"/>
  <c r="MJ50" i="2" l="1"/>
  <c r="MI67" i="2"/>
  <c r="N58" i="2"/>
  <c r="N61" i="2" s="1"/>
  <c r="MK50" i="2" l="1"/>
  <c r="MJ67" i="2"/>
  <c r="N72" i="2"/>
  <c r="N70" i="2"/>
  <c r="N60" i="2"/>
  <c r="N71" i="2" s="1"/>
  <c r="ML50" i="2" l="1"/>
  <c r="MK67" i="2"/>
  <c r="N69" i="2"/>
  <c r="N59" i="2"/>
  <c r="N68" i="2" s="1"/>
  <c r="N63" i="2" l="1"/>
  <c r="O64" i="2" s="1"/>
  <c r="O58" i="2" s="1"/>
  <c r="MM50" i="2"/>
  <c r="ML67" i="2"/>
  <c r="O73" i="2" l="1"/>
  <c r="MN50" i="2"/>
  <c r="MM67" i="2"/>
  <c r="O61" i="2"/>
  <c r="MO50" i="2" l="1"/>
  <c r="MN67" i="2"/>
  <c r="O72" i="2"/>
  <c r="O70" i="2"/>
  <c r="O60" i="2"/>
  <c r="O71" i="2" s="1"/>
  <c r="MP50" i="2" l="1"/>
  <c r="MO67" i="2"/>
  <c r="O69" i="2"/>
  <c r="O59" i="2"/>
  <c r="O68" i="2" s="1"/>
  <c r="O63" i="2" l="1"/>
  <c r="P64" i="2" s="1"/>
  <c r="P73" i="2" s="1"/>
  <c r="MQ50" i="2"/>
  <c r="MP67" i="2"/>
  <c r="P58" i="2" l="1"/>
  <c r="P61" i="2" s="1"/>
  <c r="P60" i="2" s="1"/>
  <c r="P71" i="2" s="1"/>
  <c r="MR50" i="2"/>
  <c r="MQ67" i="2"/>
  <c r="MS50" i="2" l="1"/>
  <c r="MR67" i="2"/>
  <c r="P69" i="2"/>
  <c r="P59" i="2"/>
  <c r="P68" i="2" s="1"/>
  <c r="P72" i="2"/>
  <c r="P70" i="2"/>
  <c r="MT50" i="2" l="1"/>
  <c r="MS67" i="2"/>
  <c r="P63" i="2"/>
  <c r="Q64" i="2" s="1"/>
  <c r="Q58" i="2" s="1"/>
  <c r="MU50" i="2" l="1"/>
  <c r="MT67" i="2"/>
  <c r="Q73" i="2"/>
  <c r="Q61" i="2"/>
  <c r="Q60" i="2" s="1"/>
  <c r="MV50" i="2" l="1"/>
  <c r="MU67" i="2"/>
  <c r="Q69" i="2"/>
  <c r="Q71" i="2"/>
  <c r="Q59" i="2"/>
  <c r="Q68" i="2" s="1"/>
  <c r="Q70" i="2"/>
  <c r="Q72" i="2"/>
  <c r="MW50" i="2" l="1"/>
  <c r="MV67" i="2"/>
  <c r="Q63" i="2"/>
  <c r="R64" i="2" s="1"/>
  <c r="R73" i="2" s="1"/>
  <c r="MX50" i="2" l="1"/>
  <c r="MW67" i="2"/>
  <c r="R58" i="2"/>
  <c r="R61" i="2" s="1"/>
  <c r="MY50" i="2" l="1"/>
  <c r="MX67" i="2"/>
  <c r="R72" i="2"/>
  <c r="R70" i="2"/>
  <c r="R60" i="2"/>
  <c r="R71" i="2" s="1"/>
  <c r="MZ50" i="2" l="1"/>
  <c r="MY67" i="2"/>
  <c r="R69" i="2"/>
  <c r="R59" i="2"/>
  <c r="R68" i="2" s="1"/>
  <c r="R63" i="2" l="1"/>
  <c r="S64" i="2" s="1"/>
  <c r="S73" i="2" s="1"/>
  <c r="NA50" i="2"/>
  <c r="MZ67" i="2"/>
  <c r="S58" i="2" l="1"/>
  <c r="S61" i="2" s="1"/>
  <c r="NB50" i="2"/>
  <c r="NA67" i="2"/>
  <c r="NC50" i="2" l="1"/>
  <c r="NB67" i="2"/>
  <c r="S70" i="2"/>
  <c r="S72" i="2"/>
  <c r="S60" i="2"/>
  <c r="S71" i="2" s="1"/>
  <c r="ND50" i="2" l="1"/>
  <c r="NC67" i="2"/>
  <c r="S69" i="2"/>
  <c r="S59" i="2"/>
  <c r="S68" i="2" s="1"/>
  <c r="S63" i="2" l="1"/>
  <c r="T64" i="2" s="1"/>
  <c r="T73" i="2" s="1"/>
  <c r="NE50" i="2"/>
  <c r="ND67" i="2"/>
  <c r="T58" i="2" l="1"/>
  <c r="T61" i="2" s="1"/>
  <c r="T60" i="2" s="1"/>
  <c r="T71" i="2" s="1"/>
  <c r="NF50" i="2"/>
  <c r="NE67" i="2"/>
  <c r="NG50" i="2" l="1"/>
  <c r="NF67" i="2"/>
  <c r="T69" i="2"/>
  <c r="T59" i="2"/>
  <c r="T68" i="2" s="1"/>
  <c r="T72" i="2"/>
  <c r="T70" i="2"/>
  <c r="NH50" i="2" l="1"/>
  <c r="NG67" i="2"/>
  <c r="T63" i="2"/>
  <c r="U64" i="2" s="1"/>
  <c r="U58" i="2" s="1"/>
  <c r="NI50" i="2" l="1"/>
  <c r="NH67" i="2"/>
  <c r="U73" i="2"/>
  <c r="U61" i="2"/>
  <c r="NJ50" i="2" l="1"/>
  <c r="NI67" i="2"/>
  <c r="U72" i="2"/>
  <c r="U70" i="2"/>
  <c r="U60" i="2"/>
  <c r="U71" i="2" s="1"/>
  <c r="NK50" i="2" l="1"/>
  <c r="NJ67" i="2"/>
  <c r="U69" i="2"/>
  <c r="U59" i="2"/>
  <c r="U68" i="2" s="1"/>
  <c r="U63" i="2" l="1"/>
  <c r="V64" i="2" s="1"/>
  <c r="V73" i="2" s="1"/>
  <c r="NL50" i="2"/>
  <c r="NK67" i="2"/>
  <c r="V58" i="2" l="1"/>
  <c r="V61" i="2" s="1"/>
  <c r="V60" i="2" s="1"/>
  <c r="V71" i="2" s="1"/>
  <c r="NM50" i="2"/>
  <c r="NL67" i="2"/>
  <c r="NN50" i="2" l="1"/>
  <c r="NM67" i="2"/>
  <c r="V69" i="2"/>
  <c r="V59" i="2"/>
  <c r="V68" i="2" s="1"/>
  <c r="V72" i="2"/>
  <c r="V70" i="2"/>
  <c r="NO50" i="2" l="1"/>
  <c r="NN67" i="2"/>
  <c r="V63" i="2"/>
  <c r="W64" i="2" s="1"/>
  <c r="W73" i="2" s="1"/>
  <c r="NP50" i="2" l="1"/>
  <c r="NO67" i="2"/>
  <c r="W58" i="2"/>
  <c r="W61" i="2" s="1"/>
  <c r="W60" i="2" s="1"/>
  <c r="NQ50" i="2" l="1"/>
  <c r="NP67" i="2"/>
  <c r="W69" i="2"/>
  <c r="W71" i="2"/>
  <c r="W59" i="2"/>
  <c r="W68" i="2" s="1"/>
  <c r="W72" i="2"/>
  <c r="W70" i="2"/>
  <c r="NR50" i="2" l="1"/>
  <c r="NQ67" i="2"/>
  <c r="W63" i="2"/>
  <c r="X64" i="2" s="1"/>
  <c r="X73" i="2" s="1"/>
  <c r="NS50" i="2" l="1"/>
  <c r="NR67" i="2"/>
  <c r="X58" i="2"/>
  <c r="X61" i="2" s="1"/>
  <c r="NT50" i="2" l="1"/>
  <c r="NS67" i="2"/>
  <c r="X72" i="2"/>
  <c r="X70" i="2"/>
  <c r="X60" i="2"/>
  <c r="X71" i="2" s="1"/>
  <c r="NU50" i="2" l="1"/>
  <c r="NT67" i="2"/>
  <c r="X69" i="2"/>
  <c r="X59" i="2"/>
  <c r="X68" i="2" s="1"/>
  <c r="X63" i="2" l="1"/>
  <c r="Y64" i="2" s="1"/>
  <c r="Y73" i="2" s="1"/>
  <c r="NV50" i="2"/>
  <c r="NU67" i="2"/>
  <c r="Y58" i="2" l="1"/>
  <c r="Y61" i="2" s="1"/>
  <c r="Y60" i="2" s="1"/>
  <c r="Y71" i="2" s="1"/>
  <c r="NW50" i="2"/>
  <c r="NV67" i="2"/>
  <c r="NX50" i="2" l="1"/>
  <c r="NW67" i="2"/>
  <c r="Y69" i="2"/>
  <c r="Y59" i="2"/>
  <c r="Y68" i="2" s="1"/>
  <c r="Y72" i="2"/>
  <c r="Y70" i="2"/>
  <c r="NY50" i="2" l="1"/>
  <c r="NX67" i="2"/>
  <c r="Y63" i="2"/>
  <c r="Z64" i="2" s="1"/>
  <c r="Z73" i="2" s="1"/>
  <c r="NZ50" i="2" l="1"/>
  <c r="NY67" i="2"/>
  <c r="Z58" i="2"/>
  <c r="Z61" i="2" s="1"/>
  <c r="OA50" i="2" l="1"/>
  <c r="NZ67" i="2"/>
  <c r="Z72" i="2"/>
  <c r="Z70" i="2"/>
  <c r="Z60" i="2"/>
  <c r="Z71" i="2" s="1"/>
  <c r="OA67" i="2" l="1"/>
  <c r="OB50" i="2"/>
  <c r="Z69" i="2"/>
  <c r="Z59" i="2"/>
  <c r="Z68" i="2" s="1"/>
  <c r="Z63" i="2" l="1"/>
  <c r="AA64" i="2" s="1"/>
  <c r="AA58" i="2" s="1"/>
  <c r="OC50" i="2"/>
  <c r="OB67" i="2"/>
  <c r="AA73" i="2" l="1"/>
  <c r="OD50" i="2"/>
  <c r="OC67" i="2"/>
  <c r="AA61" i="2"/>
  <c r="AA60" i="2" s="1"/>
  <c r="OE50" i="2" l="1"/>
  <c r="OD67" i="2"/>
  <c r="AA69" i="2"/>
  <c r="AA71" i="2"/>
  <c r="AA59" i="2"/>
  <c r="AA68" i="2" s="1"/>
  <c r="AA72" i="2"/>
  <c r="AA70" i="2"/>
  <c r="OF50" i="2" l="1"/>
  <c r="OE67" i="2"/>
  <c r="AA63" i="2"/>
  <c r="AB64" i="2" s="1"/>
  <c r="AB73" i="2" s="1"/>
  <c r="OG50" i="2" l="1"/>
  <c r="OF67" i="2"/>
  <c r="AB58" i="2"/>
  <c r="AB61" i="2" s="1"/>
  <c r="OH50" i="2" l="1"/>
  <c r="OG67" i="2"/>
  <c r="AB70" i="2"/>
  <c r="AB72" i="2"/>
  <c r="AB60" i="2"/>
  <c r="AB71" i="2" s="1"/>
  <c r="OI50" i="2" l="1"/>
  <c r="OH67" i="2"/>
  <c r="AB69" i="2"/>
  <c r="AB59" i="2"/>
  <c r="AB68" i="2" s="1"/>
  <c r="AB63" i="2" l="1"/>
  <c r="AC64" i="2" s="1"/>
  <c r="AC58" i="2" s="1"/>
  <c r="OJ50" i="2"/>
  <c r="OI67" i="2"/>
  <c r="AC73" i="2" l="1"/>
  <c r="OK50" i="2"/>
  <c r="OJ67" i="2"/>
  <c r="AC61" i="2"/>
  <c r="OL50" i="2" l="1"/>
  <c r="OK67" i="2"/>
  <c r="AC72" i="2"/>
  <c r="AC70" i="2"/>
  <c r="AC60" i="2"/>
  <c r="AC71" i="2" s="1"/>
  <c r="OM50" i="2" l="1"/>
  <c r="OL67" i="2"/>
  <c r="AC69" i="2"/>
  <c r="AC59" i="2"/>
  <c r="AC68" i="2" s="1"/>
  <c r="AC63" i="2" l="1"/>
  <c r="AD64" i="2" s="1"/>
  <c r="AD58" i="2" s="1"/>
  <c r="ON50" i="2"/>
  <c r="OM67" i="2"/>
  <c r="AD73" i="2" l="1"/>
  <c r="OO50" i="2"/>
  <c r="ON67" i="2"/>
  <c r="AD61" i="2"/>
  <c r="AD60" i="2" s="1"/>
  <c r="AD71" i="2" s="1"/>
  <c r="OP50" i="2" l="1"/>
  <c r="OO67" i="2"/>
  <c r="AD69" i="2"/>
  <c r="AD59" i="2"/>
  <c r="AD68" i="2" s="1"/>
  <c r="AD72" i="2"/>
  <c r="AD70" i="2"/>
  <c r="OQ50" i="2" l="1"/>
  <c r="OP67" i="2"/>
  <c r="AD63" i="2"/>
  <c r="AE64" i="2" s="1"/>
  <c r="AE58" i="2" s="1"/>
  <c r="OR50" i="2" l="1"/>
  <c r="OQ67" i="2"/>
  <c r="AE73" i="2"/>
  <c r="AE61" i="2"/>
  <c r="AE60" i="2" s="1"/>
  <c r="OS50" i="2" l="1"/>
  <c r="OR67" i="2"/>
  <c r="AE69" i="2"/>
  <c r="AE71" i="2"/>
  <c r="AE59" i="2"/>
  <c r="AE68" i="2" s="1"/>
  <c r="AE72" i="2"/>
  <c r="AE70" i="2"/>
  <c r="OT50" i="2" l="1"/>
  <c r="OS67" i="2"/>
  <c r="AE63" i="2"/>
  <c r="AF64" i="2" s="1"/>
  <c r="AF58" i="2" s="1"/>
  <c r="OU50" i="2" l="1"/>
  <c r="OT67" i="2"/>
  <c r="AF73" i="2"/>
  <c r="AF61" i="2"/>
  <c r="AF60" i="2" s="1"/>
  <c r="OV50" i="2" l="1"/>
  <c r="OU67" i="2"/>
  <c r="AF69" i="2"/>
  <c r="AF71" i="2"/>
  <c r="AF59" i="2"/>
  <c r="AF68" i="2" s="1"/>
  <c r="AF72" i="2"/>
  <c r="AF70" i="2"/>
  <c r="OW50" i="2" l="1"/>
  <c r="OV67" i="2"/>
  <c r="AF63" i="2"/>
  <c r="AG64" i="2" s="1"/>
  <c r="AG73" i="2" s="1"/>
  <c r="OX50" i="2" l="1"/>
  <c r="OW67" i="2"/>
  <c r="AG58" i="2"/>
  <c r="OY50" i="2" l="1"/>
  <c r="OX67" i="2"/>
  <c r="AG61" i="2"/>
  <c r="AG60" i="2" s="1"/>
  <c r="AG59" i="2" s="1"/>
  <c r="AG68" i="2" s="1"/>
  <c r="OZ50" i="2" l="1"/>
  <c r="OY67" i="2"/>
  <c r="AG70" i="2"/>
  <c r="AG72" i="2"/>
  <c r="AG69" i="2"/>
  <c r="AG71" i="2"/>
  <c r="PA50" i="2" l="1"/>
  <c r="OZ67" i="2"/>
  <c r="AG63" i="2"/>
  <c r="AH64" i="2" s="1"/>
  <c r="AH73" i="2" s="1"/>
  <c r="PA67" i="2" l="1"/>
  <c r="PB50" i="2"/>
  <c r="AH58" i="2"/>
  <c r="AH61" i="2" s="1"/>
  <c r="AH70" i="2" s="1"/>
  <c r="AH72" i="2" l="1"/>
  <c r="AH60" i="2"/>
  <c r="AH71" i="2" s="1"/>
  <c r="PC50" i="2"/>
  <c r="PB67" i="2"/>
  <c r="AH59" i="2" l="1"/>
  <c r="AH68" i="2" s="1"/>
  <c r="PD50" i="2"/>
  <c r="PC67" i="2"/>
  <c r="AH69" i="2"/>
  <c r="AH63" i="2" l="1"/>
  <c r="AI64" i="2" s="1"/>
  <c r="AI58" i="2" s="1"/>
  <c r="AI61" i="2" s="1"/>
  <c r="AI60" i="2" s="1"/>
  <c r="PE50" i="2"/>
  <c r="PD67" i="2"/>
  <c r="AI73" i="2" l="1"/>
  <c r="PF50" i="2"/>
  <c r="PE67" i="2"/>
  <c r="AI69" i="2"/>
  <c r="AI71" i="2"/>
  <c r="AI59" i="2"/>
  <c r="AI68" i="2" s="1"/>
  <c r="AI72" i="2"/>
  <c r="AI70" i="2"/>
  <c r="AI63" i="2" l="1"/>
  <c r="AJ64" i="2" s="1"/>
  <c r="AJ73" i="2" s="1"/>
  <c r="PG50" i="2"/>
  <c r="PF67" i="2"/>
  <c r="AJ58" i="2" l="1"/>
  <c r="AJ61" i="2" s="1"/>
  <c r="PH50" i="2"/>
  <c r="PG67" i="2"/>
  <c r="PI50" i="2" l="1"/>
  <c r="PH67" i="2"/>
  <c r="AJ72" i="2"/>
  <c r="AJ70" i="2"/>
  <c r="AJ60" i="2"/>
  <c r="AJ71" i="2" s="1"/>
  <c r="PJ50" i="2" l="1"/>
  <c r="PI67" i="2"/>
  <c r="AJ69" i="2"/>
  <c r="AJ59" i="2"/>
  <c r="AJ68" i="2" s="1"/>
  <c r="AJ63" i="2" l="1"/>
  <c r="AK64" i="2" s="1"/>
  <c r="AK58" i="2" s="1"/>
  <c r="PK50" i="2"/>
  <c r="PJ67" i="2"/>
  <c r="AK73" i="2" l="1"/>
  <c r="PL50" i="2"/>
  <c r="PK67" i="2"/>
  <c r="AK61" i="2"/>
  <c r="PM50" i="2" l="1"/>
  <c r="PL67" i="2"/>
  <c r="AK72" i="2"/>
  <c r="AK70" i="2"/>
  <c r="AK60" i="2"/>
  <c r="AK71" i="2" s="1"/>
  <c r="PN50" i="2" l="1"/>
  <c r="PM67" i="2"/>
  <c r="AK69" i="2"/>
  <c r="AK59" i="2"/>
  <c r="AK68" i="2" s="1"/>
  <c r="AK63" i="2" l="1"/>
  <c r="AL64" i="2" s="1"/>
  <c r="AL58" i="2" s="1"/>
  <c r="PO50" i="2"/>
  <c r="PN67" i="2"/>
  <c r="AL73" i="2" l="1"/>
  <c r="PP50" i="2"/>
  <c r="PO67" i="2"/>
  <c r="AL61" i="2"/>
  <c r="AL60" i="2" s="1"/>
  <c r="PQ50" i="2" l="1"/>
  <c r="PP67" i="2"/>
  <c r="AL69" i="2"/>
  <c r="AL71" i="2"/>
  <c r="AL72" i="2"/>
  <c r="AL70" i="2"/>
  <c r="AL59" i="2"/>
  <c r="AL68" i="2" s="1"/>
  <c r="PR50" i="2" l="1"/>
  <c r="PQ67" i="2"/>
  <c r="AL63" i="2"/>
  <c r="AM64" i="2" s="1"/>
  <c r="AM58" i="2" s="1"/>
  <c r="PS50" i="2" l="1"/>
  <c r="PR67" i="2"/>
  <c r="AM73" i="2"/>
  <c r="AM61" i="2"/>
  <c r="PT50" i="2" l="1"/>
  <c r="PS67" i="2"/>
  <c r="AM72" i="2"/>
  <c r="AM70" i="2"/>
  <c r="AM60" i="2"/>
  <c r="AM71" i="2" s="1"/>
  <c r="PU50" i="2" l="1"/>
  <c r="PT67" i="2"/>
  <c r="AM69" i="2"/>
  <c r="AM59" i="2"/>
  <c r="AM68" i="2" s="1"/>
  <c r="AM63" i="2" l="1"/>
  <c r="AN64" i="2" s="1"/>
  <c r="AN58" i="2" s="1"/>
  <c r="PV50" i="2"/>
  <c r="PU67" i="2"/>
  <c r="AN73" i="2" l="1"/>
  <c r="PW50" i="2"/>
  <c r="PV67" i="2"/>
  <c r="AN61" i="2"/>
  <c r="PX50" i="2" l="1"/>
  <c r="PW67" i="2"/>
  <c r="AN70" i="2"/>
  <c r="AN72" i="2"/>
  <c r="AN60" i="2"/>
  <c r="AN71" i="2" s="1"/>
  <c r="PY50" i="2" l="1"/>
  <c r="PX67" i="2"/>
  <c r="AN69" i="2"/>
  <c r="AN59" i="2"/>
  <c r="AN68" i="2" s="1"/>
  <c r="AN63" i="2" l="1"/>
  <c r="AO64" i="2" s="1"/>
  <c r="AO58" i="2" s="1"/>
  <c r="PZ50" i="2"/>
  <c r="PY67" i="2"/>
  <c r="AO73" i="2" l="1"/>
  <c r="QA50" i="2"/>
  <c r="PZ67" i="2"/>
  <c r="AO61" i="2"/>
  <c r="QB50" i="2" l="1"/>
  <c r="QA67" i="2"/>
  <c r="AO72" i="2"/>
  <c r="AO70" i="2"/>
  <c r="AO60" i="2"/>
  <c r="AO71" i="2" s="1"/>
  <c r="QC50" i="2" l="1"/>
  <c r="QB67" i="2"/>
  <c r="AO69" i="2"/>
  <c r="AO59" i="2"/>
  <c r="AO68" i="2" s="1"/>
  <c r="AO63" i="2" l="1"/>
  <c r="AP64" i="2" s="1"/>
  <c r="AP73" i="2" s="1"/>
  <c r="QD50" i="2"/>
  <c r="QC67" i="2"/>
  <c r="AP58" i="2" l="1"/>
  <c r="AP61" i="2" s="1"/>
  <c r="AP60" i="2" s="1"/>
  <c r="QE50" i="2"/>
  <c r="QD67" i="2"/>
  <c r="QF50" i="2" l="1"/>
  <c r="QE67" i="2"/>
  <c r="AP69" i="2"/>
  <c r="AP71" i="2"/>
  <c r="AP70" i="2"/>
  <c r="AP72" i="2"/>
  <c r="AP59" i="2"/>
  <c r="AP68" i="2" s="1"/>
  <c r="QG50" i="2" l="1"/>
  <c r="QF67" i="2"/>
  <c r="AP63" i="2"/>
  <c r="AQ64" i="2" s="1"/>
  <c r="AQ73" i="2" s="1"/>
  <c r="QH50" i="2" l="1"/>
  <c r="QG67" i="2"/>
  <c r="AQ58" i="2"/>
  <c r="AQ61" i="2" s="1"/>
  <c r="AQ60" i="2" s="1"/>
  <c r="QI50" i="2" l="1"/>
  <c r="QH67" i="2"/>
  <c r="AQ69" i="2"/>
  <c r="AQ71" i="2"/>
  <c r="AQ59" i="2"/>
  <c r="AQ68" i="2" s="1"/>
  <c r="AQ72" i="2"/>
  <c r="AQ70" i="2"/>
  <c r="QJ50" i="2" l="1"/>
  <c r="QI67" i="2"/>
  <c r="AQ63" i="2"/>
  <c r="AR64" i="2" s="1"/>
  <c r="AR58" i="2" s="1"/>
  <c r="QK50" i="2" l="1"/>
  <c r="QJ67" i="2"/>
  <c r="AR73" i="2"/>
  <c r="AR61" i="2"/>
  <c r="AR60" i="2" s="1"/>
  <c r="AR71" i="2" s="1"/>
  <c r="QL50" i="2" l="1"/>
  <c r="QK67" i="2"/>
  <c r="AR69" i="2"/>
  <c r="AR59" i="2"/>
  <c r="AR68" i="2" s="1"/>
  <c r="AR72" i="2"/>
  <c r="AR70" i="2"/>
  <c r="QM50" i="2" l="1"/>
  <c r="QL67" i="2"/>
  <c r="AR63" i="2"/>
  <c r="AS64" i="2" s="1"/>
  <c r="AS73" i="2" s="1"/>
  <c r="QN50" i="2" l="1"/>
  <c r="QM67" i="2"/>
  <c r="AS58" i="2"/>
  <c r="AS61" i="2" s="1"/>
  <c r="AS60" i="2" s="1"/>
  <c r="AS71" i="2" s="1"/>
  <c r="QO50" i="2" l="1"/>
  <c r="QN67" i="2"/>
  <c r="AS69" i="2"/>
  <c r="AS59" i="2"/>
  <c r="AS68" i="2" s="1"/>
  <c r="AS70" i="2"/>
  <c r="AS72" i="2"/>
  <c r="QP50" i="2" l="1"/>
  <c r="QO67" i="2"/>
  <c r="AS63" i="2"/>
  <c r="AT64" i="2" s="1"/>
  <c r="AT73" i="2" s="1"/>
  <c r="QQ50" i="2" l="1"/>
  <c r="QP67" i="2"/>
  <c r="AT58" i="2"/>
  <c r="AT61" i="2" s="1"/>
  <c r="AT60" i="2" s="1"/>
  <c r="QR50" i="2" l="1"/>
  <c r="QQ67" i="2"/>
  <c r="AT69" i="2"/>
  <c r="AT71" i="2"/>
  <c r="AT59" i="2"/>
  <c r="AT68" i="2" s="1"/>
  <c r="AT72" i="2"/>
  <c r="AT70" i="2"/>
  <c r="AT63" i="2" l="1"/>
  <c r="AU64" i="2" s="1"/>
  <c r="AU58" i="2" s="1"/>
  <c r="QS50" i="2"/>
  <c r="QR67" i="2"/>
  <c r="AU73" i="2" l="1"/>
  <c r="QT50" i="2"/>
  <c r="QS67" i="2"/>
  <c r="AU61" i="2"/>
  <c r="QU50" i="2" l="1"/>
  <c r="QT67" i="2"/>
  <c r="AU72" i="2"/>
  <c r="AU70" i="2"/>
  <c r="AU60" i="2"/>
  <c r="AU71" i="2" s="1"/>
  <c r="QV50" i="2" l="1"/>
  <c r="QU67" i="2"/>
  <c r="AU69" i="2"/>
  <c r="AU59" i="2"/>
  <c r="AU68" i="2" s="1"/>
  <c r="AU63" i="2" l="1"/>
  <c r="AV64" i="2" s="1"/>
  <c r="AV58" i="2" s="1"/>
  <c r="QW50" i="2"/>
  <c r="QV67" i="2"/>
  <c r="AV73" i="2" l="1"/>
  <c r="QX50" i="2"/>
  <c r="QW67" i="2"/>
  <c r="AV61" i="2"/>
  <c r="AV60" i="2" s="1"/>
  <c r="QY50" i="2" l="1"/>
  <c r="QX67" i="2"/>
  <c r="AV69" i="2"/>
  <c r="AV71" i="2"/>
  <c r="AV59" i="2"/>
  <c r="AV68" i="2" s="1"/>
  <c r="AV70" i="2"/>
  <c r="AV72" i="2"/>
  <c r="QZ50" i="2" l="1"/>
  <c r="QY67" i="2"/>
  <c r="AV63" i="2"/>
  <c r="AW64" i="2" s="1"/>
  <c r="AW73" i="2" s="1"/>
  <c r="RA50" i="2" l="1"/>
  <c r="QZ67" i="2"/>
  <c r="AW58" i="2"/>
  <c r="AW61" i="2" s="1"/>
  <c r="RB50" i="2" l="1"/>
  <c r="RA67" i="2"/>
  <c r="AW72" i="2"/>
  <c r="AW70" i="2"/>
  <c r="AW60" i="2"/>
  <c r="AW71" i="2" s="1"/>
  <c r="RC50" i="2" l="1"/>
  <c r="RB67" i="2"/>
  <c r="AW69" i="2"/>
  <c r="AW59" i="2"/>
  <c r="AW68" i="2" s="1"/>
  <c r="AW63" i="2" l="1"/>
  <c r="AX64" i="2" s="1"/>
  <c r="AX73" i="2" s="1"/>
  <c r="RD50" i="2"/>
  <c r="RC67" i="2"/>
  <c r="AX58" i="2" l="1"/>
  <c r="AX61" i="2" s="1"/>
  <c r="AX60" i="2" s="1"/>
  <c r="RE50" i="2"/>
  <c r="RD67" i="2"/>
  <c r="RF50" i="2" l="1"/>
  <c r="RE67" i="2"/>
  <c r="AX69" i="2"/>
  <c r="AX71" i="2"/>
  <c r="AX59" i="2"/>
  <c r="AX68" i="2" s="1"/>
  <c r="AX70" i="2"/>
  <c r="AX72" i="2"/>
  <c r="RG50" i="2" l="1"/>
  <c r="RF67" i="2"/>
  <c r="AX63" i="2"/>
  <c r="AY64" i="2" s="1"/>
  <c r="AY58" i="2" s="1"/>
  <c r="RH50" i="2" l="1"/>
  <c r="RG67" i="2"/>
  <c r="AY73" i="2"/>
  <c r="AY61" i="2"/>
  <c r="RI50" i="2" l="1"/>
  <c r="RH67" i="2"/>
  <c r="AY72" i="2"/>
  <c r="AY70" i="2"/>
  <c r="AY60" i="2"/>
  <c r="AY71" i="2" s="1"/>
  <c r="RJ50" i="2" l="1"/>
  <c r="RI67" i="2"/>
  <c r="AY69" i="2"/>
  <c r="AY59" i="2"/>
  <c r="AY68" i="2" s="1"/>
  <c r="AY63" i="2" l="1"/>
  <c r="AZ64" i="2" s="1"/>
  <c r="AZ73" i="2" s="1"/>
  <c r="RJ67" i="2"/>
  <c r="RK50" i="2"/>
  <c r="AZ58" i="2" l="1"/>
  <c r="AZ61" i="2" s="1"/>
  <c r="AZ60" i="2" s="1"/>
  <c r="RK67" i="2"/>
  <c r="RL50" i="2"/>
  <c r="RM50" i="2" l="1"/>
  <c r="RL67" i="2"/>
  <c r="AZ69" i="2"/>
  <c r="AZ71" i="2"/>
  <c r="AZ59" i="2"/>
  <c r="AZ68" i="2" s="1"/>
  <c r="AZ72" i="2"/>
  <c r="AZ70" i="2"/>
  <c r="RN50" i="2" l="1"/>
  <c r="RM67" i="2"/>
  <c r="AZ63" i="2"/>
  <c r="BA64" i="2" s="1"/>
  <c r="BA58" i="2" s="1"/>
  <c r="RO50" i="2" l="1"/>
  <c r="RN67" i="2"/>
  <c r="BA73" i="2"/>
  <c r="BA61" i="2"/>
  <c r="BA60" i="2" s="1"/>
  <c r="BA71" i="2" s="1"/>
  <c r="RP50" i="2" l="1"/>
  <c r="RO67" i="2"/>
  <c r="BA69" i="2"/>
  <c r="BA59" i="2"/>
  <c r="BA68" i="2" s="1"/>
  <c r="BA70" i="2"/>
  <c r="BA72" i="2"/>
  <c r="RQ50" i="2" l="1"/>
  <c r="RP67" i="2"/>
  <c r="BA63" i="2"/>
  <c r="BB64" i="2" s="1"/>
  <c r="BB73" i="2" s="1"/>
  <c r="RR50" i="2" l="1"/>
  <c r="RQ67" i="2"/>
  <c r="BB58" i="2"/>
  <c r="BB61" i="2" s="1"/>
  <c r="RS50" i="2" l="1"/>
  <c r="RR67" i="2"/>
  <c r="BB72" i="2"/>
  <c r="BB70" i="2"/>
  <c r="BB60" i="2"/>
  <c r="BB71" i="2" s="1"/>
  <c r="RT50" i="2" l="1"/>
  <c r="RS67" i="2"/>
  <c r="BB69" i="2"/>
  <c r="BB59" i="2"/>
  <c r="BB68" i="2" s="1"/>
  <c r="BB63" i="2" l="1"/>
  <c r="BC64" i="2" s="1"/>
  <c r="BC73" i="2" s="1"/>
  <c r="RU50" i="2"/>
  <c r="RT67" i="2"/>
  <c r="BC58" i="2" l="1"/>
  <c r="BC61" i="2" s="1"/>
  <c r="RV50" i="2"/>
  <c r="RU67" i="2"/>
  <c r="RW50" i="2" l="1"/>
  <c r="RV67" i="2"/>
  <c r="BC72" i="2"/>
  <c r="BC70" i="2"/>
  <c r="BC60" i="2"/>
  <c r="BC71" i="2" s="1"/>
  <c r="RX50" i="2" l="1"/>
  <c r="RW67" i="2"/>
  <c r="BC69" i="2"/>
  <c r="BC59" i="2"/>
  <c r="BC68" i="2" s="1"/>
  <c r="BC63" i="2" l="1"/>
  <c r="BD64" i="2" s="1"/>
  <c r="BD73" i="2" s="1"/>
  <c r="RY50" i="2"/>
  <c r="RX67" i="2"/>
  <c r="BD58" i="2" l="1"/>
  <c r="BD61" i="2" s="1"/>
  <c r="BD60" i="2" s="1"/>
  <c r="RZ50" i="2"/>
  <c r="RY67" i="2"/>
  <c r="SA50" i="2" l="1"/>
  <c r="RZ67" i="2"/>
  <c r="BD69" i="2"/>
  <c r="BD71" i="2"/>
  <c r="BD59" i="2"/>
  <c r="BD68" i="2" s="1"/>
  <c r="BD70" i="2"/>
  <c r="BD72" i="2"/>
  <c r="SB50" i="2" l="1"/>
  <c r="SA67" i="2"/>
  <c r="BD63" i="2"/>
  <c r="BE64" i="2" s="1"/>
  <c r="BE73" i="2" s="1"/>
  <c r="SC50" i="2" l="1"/>
  <c r="SB67" i="2"/>
  <c r="BE58" i="2"/>
  <c r="BE61" i="2" s="1"/>
  <c r="BE60" i="2" s="1"/>
  <c r="BE71" i="2" s="1"/>
  <c r="SD50" i="2" l="1"/>
  <c r="SC67" i="2"/>
  <c r="BE69" i="2"/>
  <c r="BE59" i="2"/>
  <c r="BE68" i="2" s="1"/>
  <c r="BE70" i="2"/>
  <c r="BE72" i="2"/>
  <c r="SE50" i="2" l="1"/>
  <c r="SD67" i="2"/>
  <c r="BE63" i="2"/>
  <c r="BF64" i="2" s="1"/>
  <c r="BF58" i="2" s="1"/>
  <c r="SF50" i="2" l="1"/>
  <c r="SE67" i="2"/>
  <c r="BF73" i="2"/>
  <c r="BF61" i="2"/>
  <c r="BF60" i="2" s="1"/>
  <c r="SG50" i="2" l="1"/>
  <c r="SF67" i="2"/>
  <c r="BF69" i="2"/>
  <c r="BF71" i="2"/>
  <c r="BF59" i="2"/>
  <c r="BF68" i="2" s="1"/>
  <c r="BF70" i="2"/>
  <c r="BF72" i="2"/>
  <c r="SH50" i="2" l="1"/>
  <c r="SG67" i="2"/>
  <c r="BF63" i="2"/>
  <c r="BG64" i="2" s="1"/>
  <c r="BG73" i="2" s="1"/>
  <c r="SI50" i="2" l="1"/>
  <c r="SH67" i="2"/>
  <c r="BG58" i="2"/>
  <c r="BG61" i="2" s="1"/>
  <c r="BG60" i="2" s="1"/>
  <c r="SJ50" i="2" l="1"/>
  <c r="SI67" i="2"/>
  <c r="BG69" i="2"/>
  <c r="BG71" i="2"/>
  <c r="BG59" i="2"/>
  <c r="BG68" i="2" s="1"/>
  <c r="BG72" i="2"/>
  <c r="BG70" i="2"/>
  <c r="SK50" i="2" l="1"/>
  <c r="SJ67" i="2"/>
  <c r="BG63" i="2"/>
  <c r="BH64" i="2" s="1"/>
  <c r="BH58" i="2" s="1"/>
  <c r="SL50" i="2" l="1"/>
  <c r="SK67" i="2"/>
  <c r="BH73" i="2"/>
  <c r="BH61" i="2"/>
  <c r="SM50" i="2" l="1"/>
  <c r="SL67" i="2"/>
  <c r="BH72" i="2"/>
  <c r="BH70" i="2"/>
  <c r="BH60" i="2"/>
  <c r="BH71" i="2" s="1"/>
  <c r="SN50" i="2" l="1"/>
  <c r="SM67" i="2"/>
  <c r="BH69" i="2"/>
  <c r="BH59" i="2"/>
  <c r="BH68" i="2" s="1"/>
  <c r="BH63" i="2" l="1"/>
  <c r="BI64" i="2" s="1"/>
  <c r="BI73" i="2" s="1"/>
  <c r="SO50" i="2"/>
  <c r="SN67" i="2"/>
  <c r="BI58" i="2" l="1"/>
  <c r="BI61" i="2" s="1"/>
  <c r="BI60" i="2" s="1"/>
  <c r="SO67" i="2"/>
  <c r="SP50" i="2"/>
  <c r="SQ50" i="2" l="1"/>
  <c r="SP67" i="2"/>
  <c r="BI69" i="2"/>
  <c r="BI71" i="2"/>
  <c r="BI59" i="2"/>
  <c r="BI68" i="2" s="1"/>
  <c r="BI72" i="2"/>
  <c r="BI70" i="2"/>
  <c r="SR50" i="2" l="1"/>
  <c r="SQ67" i="2"/>
  <c r="BI63" i="2"/>
  <c r="BJ64" i="2" s="1"/>
  <c r="BJ73" i="2" s="1"/>
  <c r="SS50" i="2" l="1"/>
  <c r="SR67" i="2"/>
  <c r="BJ58" i="2"/>
  <c r="BJ61" i="2" s="1"/>
  <c r="BJ60" i="2" s="1"/>
  <c r="SS67" i="2" l="1"/>
  <c r="ST50" i="2"/>
  <c r="BJ69" i="2"/>
  <c r="BJ71" i="2"/>
  <c r="BJ70" i="2"/>
  <c r="BJ72" i="2"/>
  <c r="BJ59" i="2"/>
  <c r="BJ68" i="2" s="1"/>
  <c r="SU50" i="2" l="1"/>
  <c r="ST67" i="2"/>
  <c r="BJ63" i="2"/>
  <c r="BK64" i="2" s="1"/>
  <c r="BK73" i="2" s="1"/>
  <c r="SV50" i="2" l="1"/>
  <c r="SU67" i="2"/>
  <c r="BK58" i="2"/>
  <c r="BK61" i="2" s="1"/>
  <c r="BK60" i="2" s="1"/>
  <c r="SW50" i="2" l="1"/>
  <c r="SV67" i="2"/>
  <c r="BK69" i="2"/>
  <c r="BK71" i="2"/>
  <c r="BK72" i="2"/>
  <c r="BK70" i="2"/>
  <c r="BK59" i="2"/>
  <c r="BK68" i="2" s="1"/>
  <c r="SW67" i="2" l="1"/>
  <c r="SX50" i="2"/>
  <c r="BK63" i="2"/>
  <c r="BL64" i="2" s="1"/>
  <c r="BL58" i="2" s="1"/>
  <c r="SY50" i="2" l="1"/>
  <c r="SY67" i="2" s="1"/>
  <c r="SX67" i="2"/>
  <c r="BL73" i="2"/>
  <c r="BL61" i="2"/>
  <c r="BL60" i="2" s="1"/>
  <c r="BL69" i="2" l="1"/>
  <c r="BL71" i="2"/>
  <c r="BL72" i="2"/>
  <c r="BL70" i="2"/>
  <c r="BL59" i="2"/>
  <c r="BL68" i="2" s="1"/>
  <c r="BL63" i="2" l="1"/>
  <c r="BM64" i="2" s="1"/>
  <c r="BM58" i="2" s="1"/>
  <c r="BM73" i="2" l="1"/>
  <c r="BM61" i="2"/>
  <c r="BM60" i="2" s="1"/>
  <c r="BM71" i="2" s="1"/>
  <c r="BM69" i="2" l="1"/>
  <c r="BM59" i="2"/>
  <c r="BM68" i="2" s="1"/>
  <c r="BM72" i="2"/>
  <c r="BM70" i="2"/>
  <c r="BM63" i="2" l="1"/>
  <c r="BN64" i="2" s="1"/>
  <c r="BN73" i="2" s="1"/>
  <c r="BN58" i="2" l="1"/>
  <c r="BN61" i="2" s="1"/>
  <c r="BN72" i="2" l="1"/>
  <c r="BN70" i="2"/>
  <c r="BN60" i="2"/>
  <c r="BN71" i="2" s="1"/>
  <c r="BN69" i="2" l="1"/>
  <c r="BN59" i="2"/>
  <c r="BN68" i="2" s="1"/>
  <c r="BN63" i="2" l="1"/>
  <c r="BO64" i="2" s="1"/>
  <c r="BO58" i="2" s="1"/>
  <c r="BO73" i="2" l="1"/>
  <c r="BO61" i="2"/>
  <c r="BO70" i="2" l="1"/>
  <c r="BO72" i="2"/>
  <c r="BO60" i="2"/>
  <c r="BO71" i="2" s="1"/>
  <c r="BO69" i="2" l="1"/>
  <c r="BO59" i="2"/>
  <c r="BO68" i="2" s="1"/>
  <c r="BO63" i="2" l="1"/>
  <c r="BP64" i="2" s="1"/>
  <c r="BP58" i="2" s="1"/>
  <c r="BP73" i="2" l="1"/>
  <c r="BP61" i="2"/>
  <c r="BP72" i="2" l="1"/>
  <c r="BP70" i="2"/>
  <c r="BP60" i="2"/>
  <c r="BP71" i="2" s="1"/>
  <c r="BP69" i="2" l="1"/>
  <c r="BP59" i="2"/>
  <c r="BP68" i="2" s="1"/>
  <c r="BP63" i="2" l="1"/>
  <c r="BQ64" i="2" s="1"/>
  <c r="BQ73" i="2" s="1"/>
  <c r="BQ58" i="2" l="1"/>
  <c r="BQ61" i="2" s="1"/>
  <c r="BQ72" i="2" l="1"/>
  <c r="BQ70" i="2"/>
  <c r="BQ60" i="2"/>
  <c r="BQ71" i="2" s="1"/>
  <c r="BQ69" i="2" l="1"/>
  <c r="BQ59" i="2"/>
  <c r="BQ68" i="2" s="1"/>
  <c r="BQ63" i="2" l="1"/>
  <c r="BR64" i="2" s="1"/>
  <c r="BR73" i="2" s="1"/>
  <c r="BR58" i="2" l="1"/>
  <c r="BR61" i="2" s="1"/>
  <c r="BR72" i="2" l="1"/>
  <c r="BR70" i="2"/>
  <c r="BR60" i="2"/>
  <c r="BR71" i="2" s="1"/>
  <c r="BR69" i="2" l="1"/>
  <c r="BR59" i="2"/>
  <c r="BR68" i="2" s="1"/>
  <c r="BR63" i="2" l="1"/>
  <c r="BS64" i="2" s="1"/>
  <c r="BS58" i="2" s="1"/>
  <c r="BS73" i="2" l="1"/>
  <c r="BS61" i="2"/>
  <c r="BS70" i="2" l="1"/>
  <c r="BS72" i="2"/>
  <c r="BS60" i="2"/>
  <c r="BS71" i="2" s="1"/>
  <c r="BS69" i="2" l="1"/>
  <c r="BS59" i="2"/>
  <c r="BS68" i="2" s="1"/>
  <c r="BS63" i="2" l="1"/>
  <c r="BT64" i="2" s="1"/>
  <c r="BT73" i="2" l="1"/>
  <c r="BT58" i="2"/>
  <c r="BT61" i="2" l="1"/>
  <c r="BT60" i="2" l="1"/>
  <c r="BT71" i="2" s="1"/>
  <c r="BT72" i="2"/>
  <c r="BT70" i="2"/>
  <c r="BT69" i="2" l="1"/>
  <c r="BT59" i="2"/>
  <c r="BT68" i="2" s="1"/>
  <c r="BT63" i="2" l="1"/>
  <c r="BU64" i="2" s="1"/>
  <c r="BU58" i="2" s="1"/>
  <c r="BU73" i="2" l="1"/>
  <c r="BU61" i="2"/>
  <c r="BU60" i="2" s="1"/>
  <c r="BU71" i="2" l="1"/>
  <c r="BU69" i="2"/>
  <c r="BU59" i="2"/>
  <c r="BU68" i="2" s="1"/>
  <c r="BU70" i="2"/>
  <c r="BU72" i="2"/>
  <c r="BU63" i="2" l="1"/>
  <c r="BV64" i="2" s="1"/>
  <c r="BV73" i="2" l="1"/>
  <c r="BV58" i="2"/>
  <c r="BV61" i="2" l="1"/>
  <c r="BV60" i="2" s="1"/>
  <c r="BV69" i="2" l="1"/>
  <c r="BV71" i="2"/>
  <c r="BV59" i="2"/>
  <c r="BV68" i="2" s="1"/>
  <c r="BV70" i="2"/>
  <c r="BV72" i="2"/>
  <c r="BV63" i="2" l="1"/>
  <c r="BW64" i="2" s="1"/>
  <c r="BW58" i="2" l="1"/>
  <c r="BW73" i="2"/>
  <c r="BW61" i="2" l="1"/>
  <c r="BW60" i="2" s="1"/>
  <c r="BW71" i="2" l="1"/>
  <c r="BW69" i="2"/>
  <c r="BW59" i="2"/>
  <c r="BW68" i="2" s="1"/>
  <c r="BW70" i="2"/>
  <c r="BW72" i="2"/>
  <c r="BW63" i="2" l="1"/>
  <c r="BX64" i="2" s="1"/>
  <c r="BX58" i="2" l="1"/>
  <c r="BX73" i="2"/>
  <c r="BX61" i="2" l="1"/>
  <c r="BX60" i="2" l="1"/>
  <c r="BX71" i="2" s="1"/>
  <c r="BX72" i="2"/>
  <c r="BX70" i="2"/>
  <c r="BX69" i="2" l="1"/>
  <c r="BX59" i="2"/>
  <c r="BX68" i="2" s="1"/>
  <c r="BX63" i="2" l="1"/>
  <c r="BY64" i="2" s="1"/>
  <c r="BY58" i="2" s="1"/>
  <c r="BY73" i="2" l="1"/>
  <c r="BY61" i="2"/>
  <c r="BY60" i="2" l="1"/>
  <c r="BY71" i="2" s="1"/>
  <c r="BY70" i="2"/>
  <c r="BY72" i="2"/>
  <c r="BY69" i="2" l="1"/>
  <c r="BY59" i="2"/>
  <c r="BY68" i="2" s="1"/>
  <c r="BY63" i="2" l="1"/>
  <c r="BZ64" i="2" s="1"/>
  <c r="BZ58" i="2" s="1"/>
  <c r="BZ73" i="2" l="1"/>
  <c r="BZ61" i="2"/>
  <c r="BZ60" i="2" l="1"/>
  <c r="BZ71" i="2" s="1"/>
  <c r="BZ70" i="2"/>
  <c r="BZ72" i="2"/>
  <c r="BZ69" i="2" l="1"/>
  <c r="BZ59" i="2"/>
  <c r="BZ68" i="2" s="1"/>
  <c r="BZ63" i="2" l="1"/>
  <c r="CA64" i="2" s="1"/>
  <c r="CA73" i="2" s="1"/>
  <c r="CA58" i="2" l="1"/>
  <c r="CA61" i="2" s="1"/>
  <c r="CA60" i="2" l="1"/>
  <c r="CA71" i="2" s="1"/>
  <c r="CA72" i="2"/>
  <c r="CA70" i="2"/>
  <c r="CA69" i="2" l="1"/>
  <c r="CA59" i="2"/>
  <c r="CA68" i="2" s="1"/>
  <c r="CA63" i="2" l="1"/>
  <c r="CB64" i="2" s="1"/>
  <c r="CB73" i="2" s="1"/>
  <c r="CB58" i="2" l="1"/>
  <c r="CB61" i="2" s="1"/>
  <c r="CB60" i="2" s="1"/>
  <c r="CB71" i="2" l="1"/>
  <c r="CB69" i="2"/>
  <c r="CB59" i="2"/>
  <c r="CB68" i="2" s="1"/>
  <c r="CB72" i="2"/>
  <c r="CB70" i="2"/>
  <c r="CB63" i="2" l="1"/>
  <c r="CC64" i="2" s="1"/>
  <c r="CC58" i="2" s="1"/>
  <c r="CC73" i="2" l="1"/>
  <c r="CC61" i="2"/>
  <c r="CC60" i="2" s="1"/>
  <c r="CC59" i="2" s="1"/>
  <c r="CC68" i="2" s="1"/>
  <c r="CC71" i="2" l="1"/>
  <c r="CC69" i="2"/>
  <c r="CC72" i="2"/>
  <c r="CC70" i="2"/>
  <c r="CC63" i="2" l="1"/>
  <c r="CD64" i="2" s="1"/>
  <c r="CD58" i="2" s="1"/>
  <c r="CD73" i="2" l="1"/>
  <c r="CD61" i="2"/>
  <c r="CD60" i="2" l="1"/>
  <c r="CD71" i="2" s="1"/>
  <c r="CD72" i="2"/>
  <c r="CD70" i="2"/>
  <c r="CD69" i="2" l="1"/>
  <c r="CD59" i="2"/>
  <c r="CD68" i="2" s="1"/>
  <c r="CD63" i="2" l="1"/>
  <c r="CE64" i="2" s="1"/>
  <c r="CE73" i="2" s="1"/>
  <c r="CE58" i="2" l="1"/>
  <c r="CE61" i="2" s="1"/>
  <c r="CE60" i="2" s="1"/>
  <c r="CE59" i="2" s="1"/>
  <c r="CE68" i="2" s="1"/>
  <c r="CE71" i="2" l="1"/>
  <c r="CE69" i="2"/>
  <c r="CE70" i="2"/>
  <c r="CE72" i="2"/>
  <c r="CE63" i="2" l="1"/>
  <c r="CF64" i="2" s="1"/>
  <c r="CF73" i="2" s="1"/>
  <c r="CF58" i="2" l="1"/>
  <c r="CF61" i="2" s="1"/>
  <c r="CF60" i="2" s="1"/>
  <c r="CF71" i="2" l="1"/>
  <c r="CF69" i="2"/>
  <c r="CF59" i="2"/>
  <c r="CF68" i="2" s="1"/>
  <c r="CF70" i="2"/>
  <c r="CF72" i="2"/>
  <c r="CF63" i="2" l="1"/>
  <c r="CG64" i="2" s="1"/>
  <c r="CG58" i="2" s="1"/>
  <c r="CG73" i="2" l="1"/>
  <c r="CG61" i="2"/>
  <c r="CG60" i="2" s="1"/>
  <c r="CG59" i="2" s="1"/>
  <c r="CG68" i="2" s="1"/>
  <c r="CG71" i="2" l="1"/>
  <c r="CG69" i="2"/>
  <c r="CG72" i="2"/>
  <c r="CG70" i="2"/>
  <c r="CG63" i="2" l="1"/>
  <c r="CH64" i="2" s="1"/>
  <c r="CH73" i="2" s="1"/>
  <c r="CH58" i="2" l="1"/>
  <c r="CH61" i="2" s="1"/>
  <c r="CH60" i="2" l="1"/>
  <c r="CH72" i="2"/>
  <c r="CH70" i="2"/>
  <c r="CH71" i="2" l="1"/>
  <c r="CH69" i="2"/>
  <c r="CH59" i="2"/>
  <c r="CH68" i="2" s="1"/>
  <c r="CH63" i="2" l="1"/>
  <c r="CI64" i="2" s="1"/>
  <c r="CI73" i="2" s="1"/>
  <c r="CI58" i="2" l="1"/>
  <c r="CI61" i="2" s="1"/>
  <c r="CI60" i="2" l="1"/>
  <c r="CI72" i="2"/>
  <c r="CI70" i="2"/>
  <c r="CI71" i="2" l="1"/>
  <c r="CI69" i="2"/>
  <c r="CI59" i="2"/>
  <c r="CI68" i="2" s="1"/>
  <c r="CI63" i="2" l="1"/>
  <c r="CJ64" i="2" s="1"/>
  <c r="CJ73" i="2" s="1"/>
  <c r="CJ58" i="2" l="1"/>
  <c r="CJ61" i="2" s="1"/>
  <c r="CJ60" i="2" s="1"/>
  <c r="CJ71" i="2" l="1"/>
  <c r="CJ69" i="2"/>
  <c r="CJ59" i="2"/>
  <c r="CJ68" i="2" s="1"/>
  <c r="CJ72" i="2"/>
  <c r="CJ70" i="2"/>
  <c r="CJ63" i="2" l="1"/>
  <c r="CK64" i="2" s="1"/>
  <c r="CK73" i="2" l="1"/>
  <c r="CK58" i="2"/>
  <c r="CK61" i="2" l="1"/>
  <c r="CK60" i="2" s="1"/>
  <c r="CK71" i="2" l="1"/>
  <c r="CK69" i="2"/>
  <c r="CK59" i="2"/>
  <c r="CK68" i="2" s="1"/>
  <c r="CK72" i="2"/>
  <c r="CK70" i="2"/>
  <c r="CK63" i="2" l="1"/>
  <c r="CL64" i="2" s="1"/>
  <c r="CL73" i="2" l="1"/>
  <c r="CL58" i="2"/>
  <c r="CL61" i="2" l="1"/>
  <c r="CL60" i="2" s="1"/>
  <c r="CL71" i="2" s="1"/>
  <c r="CL69" i="2" l="1"/>
  <c r="CL59" i="2"/>
  <c r="CL68" i="2" s="1"/>
  <c r="CL72" i="2"/>
  <c r="CL70" i="2"/>
  <c r="CL63" i="2" l="1"/>
  <c r="CM64" i="2" s="1"/>
  <c r="CM73" i="2" l="1"/>
  <c r="CM58" i="2"/>
  <c r="CM61" i="2" l="1"/>
  <c r="CM60" i="2" l="1"/>
  <c r="CM70" i="2"/>
  <c r="CM72" i="2"/>
  <c r="CM71" i="2" l="1"/>
  <c r="CM69" i="2"/>
  <c r="CM59" i="2"/>
  <c r="CM68" i="2" s="1"/>
  <c r="CM63" i="2" l="1"/>
  <c r="CN64" i="2" s="1"/>
  <c r="CN58" i="2" s="1"/>
  <c r="CN73" i="2" l="1"/>
  <c r="CN61" i="2"/>
  <c r="CN72" i="2" l="1"/>
  <c r="CN70" i="2"/>
  <c r="CN60" i="2"/>
  <c r="CN71" i="2" l="1"/>
  <c r="CN69" i="2"/>
  <c r="CN59" i="2"/>
  <c r="CN68" i="2" s="1"/>
  <c r="CN63" i="2" l="1"/>
  <c r="CO64" i="2" s="1"/>
  <c r="CO73" i="2" s="1"/>
  <c r="CO58" i="2" l="1"/>
  <c r="CO61" i="2" s="1"/>
  <c r="CO60" i="2" s="1"/>
  <c r="CO71" i="2" s="1"/>
  <c r="CO69" i="2" l="1"/>
  <c r="CO59" i="2"/>
  <c r="CO68" i="2" s="1"/>
  <c r="CO72" i="2"/>
  <c r="CO70" i="2"/>
  <c r="CO63" i="2" l="1"/>
  <c r="CP64" i="2" s="1"/>
  <c r="CP58" i="2" s="1"/>
  <c r="CP73" i="2" l="1"/>
  <c r="CP61" i="2"/>
  <c r="CP60" i="2" s="1"/>
  <c r="CP59" i="2" s="1"/>
  <c r="CP68" i="2" s="1"/>
  <c r="CP71" i="2" l="1"/>
  <c r="CP69" i="2"/>
  <c r="CP72" i="2"/>
  <c r="CP70" i="2"/>
  <c r="CP63" i="2" l="1"/>
  <c r="CQ64" i="2" s="1"/>
  <c r="CQ73" i="2" s="1"/>
  <c r="CQ58" i="2" l="1"/>
  <c r="CQ61" i="2" s="1"/>
  <c r="CQ60" i="2" s="1"/>
  <c r="CQ71" i="2" l="1"/>
  <c r="CQ69" i="2"/>
  <c r="CQ59" i="2"/>
  <c r="CQ68" i="2" s="1"/>
  <c r="CQ72" i="2"/>
  <c r="CQ70" i="2"/>
  <c r="CQ63" i="2" l="1"/>
  <c r="CR64" i="2" s="1"/>
  <c r="CR58" i="2" s="1"/>
  <c r="CR73" i="2" l="1"/>
  <c r="CR61" i="2"/>
  <c r="CR60" i="2" s="1"/>
  <c r="CR71" i="2" l="1"/>
  <c r="CR69" i="2"/>
  <c r="CR59" i="2"/>
  <c r="CR68" i="2" s="1"/>
  <c r="CR72" i="2"/>
  <c r="CR70" i="2"/>
  <c r="CR63" i="2" l="1"/>
  <c r="CS64" i="2" s="1"/>
  <c r="CS58" i="2" l="1"/>
  <c r="CS73" i="2"/>
  <c r="CS61" i="2" l="1"/>
  <c r="CS60" i="2" s="1"/>
  <c r="CS71" i="2" l="1"/>
  <c r="CS69" i="2"/>
  <c r="CS59" i="2"/>
  <c r="CS68" i="2" s="1"/>
  <c r="CS72" i="2"/>
  <c r="CS70" i="2"/>
  <c r="CS63" i="2" l="1"/>
  <c r="CT64" i="2" s="1"/>
  <c r="CT73" i="2" s="1"/>
  <c r="CT58" i="2" l="1"/>
  <c r="CT61" i="2" s="1"/>
  <c r="CT60" i="2" l="1"/>
  <c r="CT72" i="2"/>
  <c r="CT70" i="2"/>
  <c r="CT71" i="2" l="1"/>
  <c r="CT69" i="2"/>
  <c r="CT59" i="2"/>
  <c r="CT68" i="2" s="1"/>
  <c r="CT63" i="2" l="1"/>
  <c r="CU64" i="2" s="1"/>
  <c r="CU58" i="2" s="1"/>
  <c r="CU73" i="2" l="1"/>
  <c r="CU61" i="2"/>
  <c r="CU60" i="2" l="1"/>
  <c r="CU71" i="2" s="1"/>
  <c r="CU72" i="2"/>
  <c r="CU70" i="2"/>
  <c r="CU69" i="2" l="1"/>
  <c r="CU59" i="2"/>
  <c r="CU68" i="2" s="1"/>
  <c r="CU63" i="2" l="1"/>
  <c r="CV64" i="2" s="1"/>
  <c r="CV73" i="2" s="1"/>
  <c r="CV58" i="2" l="1"/>
  <c r="CV61" i="2" s="1"/>
  <c r="CV60" i="2" s="1"/>
  <c r="CV71" i="2" l="1"/>
  <c r="CV69" i="2"/>
  <c r="CV59" i="2"/>
  <c r="CV68" i="2" s="1"/>
  <c r="CV70" i="2"/>
  <c r="CV72" i="2"/>
  <c r="CV63" i="2" l="1"/>
  <c r="CW64" i="2" s="1"/>
  <c r="CW73" i="2" s="1"/>
  <c r="CW58" i="2" l="1"/>
  <c r="CW61" i="2" s="1"/>
  <c r="CW60" i="2" l="1"/>
  <c r="CW71" i="2" s="1"/>
  <c r="CW70" i="2"/>
  <c r="CW72" i="2"/>
  <c r="CW69" i="2" l="1"/>
  <c r="CW59" i="2"/>
  <c r="CW68" i="2" s="1"/>
  <c r="CW63" i="2" l="1"/>
  <c r="CX64" i="2" s="1"/>
  <c r="CX73" i="2" s="1"/>
  <c r="CX58" i="2" l="1"/>
  <c r="CX61" i="2" s="1"/>
  <c r="CX60" i="2" s="1"/>
  <c r="CX71" i="2" l="1"/>
  <c r="CX69" i="2"/>
  <c r="CX59" i="2"/>
  <c r="CX68" i="2" s="1"/>
  <c r="CX72" i="2"/>
  <c r="CX70" i="2"/>
  <c r="CX63" i="2" l="1"/>
  <c r="CY64" i="2" s="1"/>
  <c r="CY73" i="2" l="1"/>
  <c r="CY58" i="2"/>
  <c r="CY61" i="2" l="1"/>
  <c r="CY60" i="2" s="1"/>
  <c r="CY71" i="2" l="1"/>
  <c r="CY69" i="2"/>
  <c r="CY59" i="2"/>
  <c r="CY68" i="2" s="1"/>
  <c r="CY72" i="2"/>
  <c r="CY70" i="2"/>
  <c r="CY63" i="2" l="1"/>
  <c r="CZ64" i="2" s="1"/>
  <c r="CZ58" i="2" s="1"/>
  <c r="CZ73" i="2" l="1"/>
  <c r="CZ61" i="2"/>
  <c r="CZ60" i="2" l="1"/>
  <c r="CZ71" i="2" s="1"/>
  <c r="CZ72" i="2"/>
  <c r="CZ70" i="2"/>
  <c r="CZ69" i="2" l="1"/>
  <c r="CZ59" i="2"/>
  <c r="CZ68" i="2" s="1"/>
  <c r="CZ63" i="2" l="1"/>
  <c r="DA64" i="2" s="1"/>
  <c r="DA73" i="2" s="1"/>
  <c r="DA58" i="2" l="1"/>
  <c r="DA61" i="2" s="1"/>
  <c r="DA60" i="2" l="1"/>
  <c r="DA72" i="2"/>
  <c r="DA70" i="2"/>
  <c r="DA71" i="2" l="1"/>
  <c r="DA69" i="2"/>
  <c r="DA59" i="2"/>
  <c r="DA68" i="2" s="1"/>
  <c r="DA63" i="2" l="1"/>
  <c r="DB64" i="2" s="1"/>
  <c r="DB58" i="2" s="1"/>
  <c r="DB73" i="2" l="1"/>
  <c r="DB61" i="2"/>
  <c r="DB60" i="2" l="1"/>
  <c r="DB71" i="2" s="1"/>
  <c r="DB70" i="2"/>
  <c r="DB72" i="2"/>
  <c r="DB69" i="2" l="1"/>
  <c r="DB59" i="2"/>
  <c r="DB68" i="2" s="1"/>
  <c r="DB63" i="2" l="1"/>
  <c r="DC64" i="2" s="1"/>
  <c r="DC58" i="2" s="1"/>
  <c r="DC73" i="2" l="1"/>
  <c r="DC61" i="2"/>
  <c r="DC60" i="2" l="1"/>
  <c r="DC71" i="2" s="1"/>
  <c r="DC72" i="2"/>
  <c r="DC70" i="2"/>
  <c r="DC69" i="2" l="1"/>
  <c r="DC59" i="2"/>
  <c r="DC68" i="2" s="1"/>
  <c r="DC63" i="2" l="1"/>
  <c r="DD64" i="2" s="1"/>
  <c r="DD73" i="2" s="1"/>
  <c r="DD58" i="2" l="1"/>
  <c r="DD61" i="2" s="1"/>
  <c r="DD60" i="2" l="1"/>
  <c r="DD71" i="2" s="1"/>
  <c r="DD72" i="2"/>
  <c r="DD70" i="2"/>
  <c r="DD69" i="2" l="1"/>
  <c r="DD59" i="2"/>
  <c r="DD68" i="2" s="1"/>
  <c r="DD63" i="2" l="1"/>
  <c r="DE64" i="2" s="1"/>
  <c r="DE58" i="2" s="1"/>
  <c r="DE73" i="2" l="1"/>
  <c r="DE61" i="2"/>
  <c r="DE60" i="2" l="1"/>
  <c r="DE71" i="2" s="1"/>
  <c r="DE70" i="2"/>
  <c r="DE72" i="2"/>
  <c r="DE69" i="2" l="1"/>
  <c r="DE59" i="2"/>
  <c r="DE68" i="2" s="1"/>
  <c r="DE63" i="2" l="1"/>
  <c r="DF64" i="2" s="1"/>
  <c r="DF73" i="2" s="1"/>
  <c r="DF58" i="2" l="1"/>
  <c r="DF61" i="2" s="1"/>
  <c r="DF60" i="2" l="1"/>
  <c r="DF72" i="2"/>
  <c r="DF70" i="2"/>
  <c r="DF71" i="2" l="1"/>
  <c r="DF69" i="2"/>
  <c r="DF59" i="2"/>
  <c r="DF68" i="2" s="1"/>
  <c r="DF63" i="2" l="1"/>
  <c r="DG64" i="2" s="1"/>
  <c r="DG73" i="2" s="1"/>
  <c r="DG58" i="2" l="1"/>
  <c r="DG61" i="2" s="1"/>
  <c r="DG60" i="2" l="1"/>
  <c r="DG71" i="2" s="1"/>
  <c r="DG72" i="2"/>
  <c r="DG70" i="2"/>
  <c r="DG69" i="2" l="1"/>
  <c r="DG59" i="2"/>
  <c r="DG68" i="2" s="1"/>
  <c r="DG63" i="2" l="1"/>
  <c r="DH64" i="2" s="1"/>
  <c r="DH58" i="2" s="1"/>
  <c r="DH73" i="2" l="1"/>
  <c r="DH61" i="2"/>
  <c r="DH60" i="2" s="1"/>
  <c r="DH71" i="2" l="1"/>
  <c r="DH69" i="2"/>
  <c r="DH59" i="2"/>
  <c r="DH68" i="2" s="1"/>
  <c r="DH72" i="2"/>
  <c r="DH70" i="2"/>
  <c r="DH63" i="2" l="1"/>
  <c r="DI64" i="2" s="1"/>
  <c r="DI58" i="2" l="1"/>
  <c r="DI73" i="2"/>
  <c r="DI61" i="2" l="1"/>
  <c r="DI60" i="2" s="1"/>
  <c r="DI71" i="2" l="1"/>
  <c r="DI69" i="2"/>
  <c r="DI59" i="2"/>
  <c r="DI68" i="2" s="1"/>
  <c r="DI72" i="2"/>
  <c r="DI70" i="2"/>
  <c r="DI63" i="2" l="1"/>
  <c r="DJ64" i="2" s="1"/>
  <c r="DJ73" i="2" s="1"/>
  <c r="DJ58" i="2" l="1"/>
  <c r="DJ61" i="2" s="1"/>
  <c r="DJ60" i="2" s="1"/>
  <c r="DJ59" i="2" s="1"/>
  <c r="DJ68" i="2" s="1"/>
  <c r="DJ71" i="2" l="1"/>
  <c r="DJ69" i="2"/>
  <c r="DJ72" i="2"/>
  <c r="DJ70" i="2"/>
  <c r="DJ63" i="2" l="1"/>
  <c r="DK64" i="2" s="1"/>
  <c r="DK58" i="2" s="1"/>
  <c r="DK73" i="2" l="1"/>
  <c r="DK61" i="2"/>
  <c r="DK60" i="2" l="1"/>
  <c r="DK72" i="2"/>
  <c r="DK70" i="2"/>
  <c r="DK71" i="2" l="1"/>
  <c r="DK69" i="2"/>
  <c r="DK59" i="2"/>
  <c r="DK68" i="2" s="1"/>
  <c r="DK63" i="2" l="1"/>
  <c r="DL64" i="2" s="1"/>
  <c r="DL73" i="2" s="1"/>
  <c r="DL58" i="2" l="1"/>
  <c r="DL61" i="2" s="1"/>
  <c r="DL60" i="2" s="1"/>
  <c r="DL71" i="2" l="1"/>
  <c r="DL69" i="2"/>
  <c r="DL59" i="2"/>
  <c r="DL68" i="2" s="1"/>
  <c r="DL72" i="2"/>
  <c r="DL70" i="2"/>
  <c r="DL63" i="2" l="1"/>
  <c r="DM64" i="2" s="1"/>
  <c r="DM73" i="2" s="1"/>
  <c r="DM58" i="2" l="1"/>
  <c r="DM61" i="2" s="1"/>
  <c r="DM60" i="2" s="1"/>
  <c r="DM71" i="2" s="1"/>
  <c r="DM69" i="2" l="1"/>
  <c r="DM59" i="2"/>
  <c r="DM68" i="2" s="1"/>
  <c r="DM70" i="2"/>
  <c r="DM72" i="2"/>
  <c r="DM63" i="2" l="1"/>
  <c r="DN64" i="2" s="1"/>
  <c r="DN73" i="2" s="1"/>
  <c r="DN58" i="2" l="1"/>
  <c r="DN61" i="2" s="1"/>
  <c r="DN60" i="2" s="1"/>
  <c r="DN71" i="2" l="1"/>
  <c r="DN69" i="2"/>
  <c r="DN59" i="2"/>
  <c r="DN68" i="2" s="1"/>
  <c r="DN70" i="2"/>
  <c r="DN72" i="2"/>
  <c r="DN63" i="2" l="1"/>
  <c r="DO64" i="2" s="1"/>
  <c r="DO58" i="2" s="1"/>
  <c r="DO73" i="2" l="1"/>
  <c r="DO61" i="2"/>
  <c r="DO60" i="2" s="1"/>
  <c r="DO59" i="2" s="1"/>
  <c r="DO68" i="2" s="1"/>
  <c r="DO71" i="2" l="1"/>
  <c r="DO69" i="2"/>
  <c r="DO70" i="2"/>
  <c r="DO72" i="2"/>
  <c r="DO63" i="2" l="1"/>
  <c r="DP64" i="2" s="1"/>
  <c r="DP58" i="2" s="1"/>
  <c r="DP73" i="2" l="1"/>
  <c r="DP61" i="2"/>
  <c r="DP60" i="2" l="1"/>
  <c r="DP71" i="2" s="1"/>
  <c r="DP72" i="2"/>
  <c r="DP70" i="2"/>
  <c r="DP69" i="2" l="1"/>
  <c r="DP59" i="2"/>
  <c r="DP68" i="2" s="1"/>
  <c r="DP63" i="2" l="1"/>
  <c r="DQ64" i="2" s="1"/>
  <c r="DQ73" i="2" s="1"/>
  <c r="DQ58" i="2" l="1"/>
  <c r="DQ61" i="2" s="1"/>
  <c r="DQ60" i="2" s="1"/>
  <c r="DQ71" i="2" l="1"/>
  <c r="DQ69" i="2"/>
  <c r="DQ59" i="2"/>
  <c r="DQ68" i="2" s="1"/>
  <c r="DQ72" i="2"/>
  <c r="DQ70" i="2"/>
  <c r="DQ63" i="2" l="1"/>
  <c r="DR64" i="2" s="1"/>
  <c r="DR73" i="2" s="1"/>
  <c r="DR58" i="2" l="1"/>
  <c r="DR61" i="2" s="1"/>
  <c r="DR70" i="2" l="1"/>
  <c r="DR72" i="2"/>
  <c r="DR60" i="2"/>
  <c r="DR71" i="2" l="1"/>
  <c r="DR69" i="2"/>
  <c r="DR59" i="2"/>
  <c r="DR68" i="2" s="1"/>
  <c r="DR63" i="2" l="1"/>
  <c r="DS64" i="2" s="1"/>
  <c r="DS58" i="2" s="1"/>
  <c r="DS73" i="2" l="1"/>
  <c r="DS61" i="2"/>
  <c r="DS60" i="2" l="1"/>
  <c r="DS71" i="2" s="1"/>
  <c r="DS72" i="2"/>
  <c r="DS70" i="2"/>
  <c r="DS69" i="2" l="1"/>
  <c r="DS59" i="2"/>
  <c r="DS68" i="2" s="1"/>
  <c r="DS63" i="2" l="1"/>
  <c r="DT64" i="2" s="1"/>
  <c r="DT73" i="2" s="1"/>
  <c r="DT58" i="2" l="1"/>
  <c r="DT61" i="2" s="1"/>
  <c r="DT60" i="2" l="1"/>
  <c r="DT71" i="2" s="1"/>
  <c r="DT72" i="2"/>
  <c r="DT70" i="2"/>
  <c r="DT69" i="2" l="1"/>
  <c r="DT59" i="2"/>
  <c r="DT68" i="2" s="1"/>
  <c r="DT63" i="2" l="1"/>
  <c r="DU64" i="2" s="1"/>
  <c r="DU73" i="2" s="1"/>
  <c r="DU58" i="2" l="1"/>
  <c r="DU61" i="2" s="1"/>
  <c r="DU60" i="2" s="1"/>
  <c r="DU69" i="2" l="1"/>
  <c r="DU71" i="2"/>
  <c r="DU59" i="2"/>
  <c r="DU68" i="2" s="1"/>
  <c r="DU70" i="2"/>
  <c r="DU72" i="2"/>
  <c r="DU63" i="2" l="1"/>
  <c r="DV64" i="2" s="1"/>
  <c r="DV73" i="2" l="1"/>
  <c r="DV58" i="2"/>
  <c r="DV61" i="2" l="1"/>
  <c r="DV60" i="2" l="1"/>
  <c r="DV71" i="2" s="1"/>
  <c r="DV70" i="2"/>
  <c r="DV72" i="2"/>
  <c r="DV69" i="2" l="1"/>
  <c r="DV59" i="2"/>
  <c r="DV68" i="2" s="1"/>
  <c r="DV63" i="2" l="1"/>
  <c r="DW64" i="2" s="1"/>
  <c r="DW73" i="2" s="1"/>
  <c r="DW58" i="2" l="1"/>
  <c r="DW61" i="2" s="1"/>
  <c r="DW60" i="2" l="1"/>
  <c r="DW70" i="2"/>
  <c r="DW72" i="2"/>
  <c r="DW71" i="2" l="1"/>
  <c r="DW69" i="2"/>
  <c r="DW59" i="2"/>
  <c r="DW68" i="2" s="1"/>
  <c r="DW63" i="2" l="1"/>
  <c r="DX64" i="2" s="1"/>
  <c r="DX73" i="2" s="1"/>
  <c r="DX58" i="2" l="1"/>
  <c r="DX61" i="2" s="1"/>
  <c r="DX70" i="2" l="1"/>
  <c r="DX72" i="2"/>
  <c r="DX60" i="2"/>
  <c r="DX71" i="2" l="1"/>
  <c r="DX69" i="2"/>
  <c r="DX59" i="2"/>
  <c r="DX68" i="2" s="1"/>
  <c r="DX63" i="2" l="1"/>
  <c r="DY64" i="2" s="1"/>
  <c r="DY73" i="2" s="1"/>
  <c r="DY58" i="2" l="1"/>
  <c r="DY61" i="2" s="1"/>
  <c r="DY60" i="2" l="1"/>
  <c r="DY71" i="2" s="1"/>
  <c r="DY72" i="2"/>
  <c r="DY70" i="2"/>
  <c r="DY69" i="2" l="1"/>
  <c r="DY59" i="2"/>
  <c r="DY68" i="2" s="1"/>
  <c r="DY63" i="2" l="1"/>
  <c r="DZ64" i="2" s="1"/>
  <c r="DZ73" i="2" s="1"/>
  <c r="DZ58" i="2" l="1"/>
  <c r="DZ61" i="2" s="1"/>
  <c r="DZ60" i="2" s="1"/>
  <c r="DZ69" i="2" l="1"/>
  <c r="DZ71" i="2"/>
  <c r="DZ59" i="2"/>
  <c r="DZ68" i="2" s="1"/>
  <c r="DZ70" i="2"/>
  <c r="DZ72" i="2"/>
  <c r="DZ63" i="2" l="1"/>
  <c r="EA64" i="2" s="1"/>
  <c r="EA73" i="2" l="1"/>
  <c r="EA58" i="2"/>
  <c r="EA61" i="2" l="1"/>
  <c r="EA60" i="2" s="1"/>
  <c r="EA71" i="2" l="1"/>
  <c r="EA69" i="2"/>
  <c r="EA59" i="2"/>
  <c r="EA68" i="2" s="1"/>
  <c r="EA72" i="2"/>
  <c r="EA70" i="2"/>
  <c r="EA63" i="2" l="1"/>
  <c r="EB64" i="2" s="1"/>
  <c r="EB58" i="2" l="1"/>
  <c r="EB73" i="2"/>
  <c r="EB61" i="2" l="1"/>
  <c r="EB60" i="2" l="1"/>
  <c r="EB72" i="2"/>
  <c r="EB70" i="2"/>
  <c r="EB71" i="2" l="1"/>
  <c r="EB69" i="2"/>
  <c r="EB59" i="2"/>
  <c r="EB68" i="2" s="1"/>
  <c r="EB63" i="2" l="1"/>
  <c r="EC64" i="2" s="1"/>
  <c r="EC73" i="2" s="1"/>
  <c r="EC58" i="2" l="1"/>
  <c r="EC61" i="2" s="1"/>
  <c r="EC60" i="2" l="1"/>
  <c r="EC70" i="2"/>
  <c r="EC72" i="2"/>
  <c r="EC71" i="2" l="1"/>
  <c r="EC69" i="2"/>
  <c r="EC59" i="2"/>
  <c r="EC68" i="2" s="1"/>
  <c r="EC63" i="2" l="1"/>
  <c r="ED64" i="2" s="1"/>
  <c r="ED73" i="2" s="1"/>
  <c r="ED58" i="2" l="1"/>
  <c r="ED61" i="2" s="1"/>
  <c r="ED60" i="2" s="1"/>
  <c r="ED71" i="2" l="1"/>
  <c r="ED69" i="2"/>
  <c r="ED59" i="2"/>
  <c r="ED68" i="2" s="1"/>
  <c r="ED72" i="2"/>
  <c r="ED70" i="2"/>
  <c r="ED63" i="2" l="1"/>
  <c r="EE64" i="2" s="1"/>
  <c r="EE73" i="2" s="1"/>
  <c r="EE58" i="2" l="1"/>
  <c r="EE61" i="2" s="1"/>
  <c r="EE60" i="2" s="1"/>
  <c r="EE71" i="2" s="1"/>
  <c r="EE69" i="2" l="1"/>
  <c r="EE59" i="2"/>
  <c r="EE68" i="2" s="1"/>
  <c r="EE72" i="2"/>
  <c r="EE70" i="2"/>
  <c r="EE63" i="2" l="1"/>
  <c r="EF64" i="2" s="1"/>
  <c r="EF73" i="2" s="1"/>
  <c r="EF58" i="2" l="1"/>
  <c r="EF61" i="2" s="1"/>
  <c r="EF60" i="2" l="1"/>
  <c r="EF71" i="2" s="1"/>
  <c r="EF72" i="2"/>
  <c r="EF70" i="2"/>
  <c r="EF69" i="2" l="1"/>
  <c r="EF59" i="2"/>
  <c r="EF68" i="2" s="1"/>
  <c r="EF63" i="2" l="1"/>
  <c r="EG64" i="2" s="1"/>
  <c r="EG58" i="2" s="1"/>
  <c r="EG73" i="2" l="1"/>
  <c r="EG61" i="2"/>
  <c r="EG60" i="2" s="1"/>
  <c r="EG71" i="2" l="1"/>
  <c r="EG69" i="2"/>
  <c r="EG59" i="2"/>
  <c r="EG68" i="2" s="1"/>
  <c r="EG70" i="2"/>
  <c r="EG72" i="2"/>
  <c r="EG63" i="2" l="1"/>
  <c r="EH64" i="2" s="1"/>
  <c r="EH58" i="2" s="1"/>
  <c r="EH73" i="2" l="1"/>
  <c r="EH61" i="2"/>
  <c r="EH60" i="2" l="1"/>
  <c r="EH70" i="2"/>
  <c r="EH72" i="2"/>
  <c r="EH71" i="2" l="1"/>
  <c r="EH69" i="2"/>
  <c r="EH59" i="2"/>
  <c r="EH68" i="2" s="1"/>
  <c r="EH63" i="2" l="1"/>
  <c r="EI64" i="2" s="1"/>
  <c r="EI73" i="2" s="1"/>
  <c r="EI58" i="2" l="1"/>
  <c r="EI61" i="2" s="1"/>
  <c r="EI60" i="2" l="1"/>
  <c r="EI71" i="2" s="1"/>
  <c r="EI72" i="2"/>
  <c r="EI70" i="2"/>
  <c r="EI69" i="2" l="1"/>
  <c r="EI59" i="2"/>
  <c r="EI68" i="2" s="1"/>
  <c r="EI63" i="2" l="1"/>
  <c r="EJ64" i="2" s="1"/>
  <c r="EJ58" i="2" s="1"/>
  <c r="EJ73" i="2" l="1"/>
  <c r="EJ61" i="2"/>
  <c r="EJ60" i="2" s="1"/>
  <c r="EJ71" i="2" l="1"/>
  <c r="EJ69" i="2"/>
  <c r="EJ59" i="2"/>
  <c r="EJ68" i="2" s="1"/>
  <c r="EJ72" i="2"/>
  <c r="EJ70" i="2"/>
  <c r="EJ63" i="2" l="1"/>
  <c r="EK64" i="2" s="1"/>
  <c r="EK73" i="2" s="1"/>
  <c r="EK58" i="2" l="1"/>
  <c r="EK61" i="2" s="1"/>
  <c r="EK70" i="2" l="1"/>
  <c r="EK72" i="2"/>
  <c r="EK60" i="2"/>
  <c r="EK71" i="2" l="1"/>
  <c r="EK69" i="2"/>
  <c r="EK59" i="2"/>
  <c r="EK68" i="2" s="1"/>
  <c r="EK63" i="2" l="1"/>
  <c r="EL64" i="2" s="1"/>
  <c r="EL58" i="2" s="1"/>
  <c r="EL73" i="2" l="1"/>
  <c r="EL61" i="2"/>
  <c r="EL60" i="2" l="1"/>
  <c r="EL70" i="2"/>
  <c r="EL72" i="2"/>
  <c r="EL71" i="2" l="1"/>
  <c r="EL69" i="2"/>
  <c r="EL59" i="2"/>
  <c r="EL68" i="2" s="1"/>
  <c r="EL63" i="2" l="1"/>
  <c r="EM64" i="2" s="1"/>
  <c r="EM73" i="2" s="1"/>
  <c r="EM58" i="2" l="1"/>
  <c r="EM61" i="2" s="1"/>
  <c r="EM70" i="2" l="1"/>
  <c r="EM72" i="2"/>
  <c r="EM60" i="2"/>
  <c r="EM71" i="2" l="1"/>
  <c r="EM69" i="2"/>
  <c r="EM59" i="2"/>
  <c r="EM68" i="2" s="1"/>
  <c r="EM63" i="2" l="1"/>
  <c r="EN64" i="2" s="1"/>
  <c r="EN58" i="2" s="1"/>
  <c r="EN73" i="2" l="1"/>
  <c r="EN61" i="2"/>
  <c r="EN60" i="2" s="1"/>
  <c r="EN71" i="2" l="1"/>
  <c r="EN69" i="2"/>
  <c r="EN59" i="2"/>
  <c r="EN68" i="2" s="1"/>
  <c r="EN72" i="2"/>
  <c r="EN70" i="2"/>
  <c r="EN63" i="2" l="1"/>
  <c r="EO64" i="2" s="1"/>
  <c r="EO58" i="2" l="1"/>
  <c r="EO73" i="2"/>
  <c r="EO61" i="2" l="1"/>
  <c r="EO60" i="2" s="1"/>
  <c r="EO71" i="2" l="1"/>
  <c r="EO69" i="2"/>
  <c r="EO59" i="2"/>
  <c r="EO68" i="2" s="1"/>
  <c r="EO70" i="2"/>
  <c r="EO72" i="2"/>
  <c r="EO63" i="2" l="1"/>
  <c r="EP64" i="2" s="1"/>
  <c r="EP58" i="2" s="1"/>
  <c r="EP73" i="2" l="1"/>
  <c r="EP61" i="2"/>
  <c r="EP60" i="2" l="1"/>
  <c r="EP71" i="2" s="1"/>
  <c r="EP70" i="2"/>
  <c r="EP72" i="2"/>
  <c r="EP69" i="2" l="1"/>
  <c r="EP59" i="2"/>
  <c r="EP68" i="2" s="1"/>
  <c r="EP63" i="2" l="1"/>
  <c r="EQ64" i="2" s="1"/>
  <c r="EQ73" i="2" s="1"/>
  <c r="EQ58" i="2" l="1"/>
  <c r="EQ61" i="2" s="1"/>
  <c r="EQ60" i="2" l="1"/>
  <c r="EQ71" i="2" s="1"/>
  <c r="EQ72" i="2"/>
  <c r="EQ70" i="2"/>
  <c r="EQ69" i="2" l="1"/>
  <c r="EQ59" i="2"/>
  <c r="EQ68" i="2" s="1"/>
  <c r="EQ63" i="2" l="1"/>
  <c r="ER64" i="2" s="1"/>
  <c r="ER73" i="2" s="1"/>
  <c r="ER58" i="2" l="1"/>
  <c r="ER61" i="2" s="1"/>
  <c r="ER60" i="2" l="1"/>
  <c r="ER72" i="2"/>
  <c r="ER70" i="2"/>
  <c r="ER71" i="2" l="1"/>
  <c r="ER69" i="2"/>
  <c r="ER59" i="2"/>
  <c r="ER68" i="2" s="1"/>
  <c r="ER63" i="2" l="1"/>
  <c r="ES64" i="2" s="1"/>
  <c r="ES58" i="2" s="1"/>
  <c r="ES73" i="2" l="1"/>
  <c r="ES61" i="2"/>
  <c r="ES60" i="2" l="1"/>
  <c r="ES71" i="2" s="1"/>
  <c r="ES72" i="2"/>
  <c r="ES70" i="2"/>
  <c r="ES69" i="2" l="1"/>
  <c r="ES59" i="2"/>
  <c r="ES68" i="2" s="1"/>
  <c r="ES63" i="2" l="1"/>
  <c r="ET64" i="2" s="1"/>
  <c r="ET73" i="2" s="1"/>
  <c r="ET58" i="2" l="1"/>
  <c r="ET61" i="2" s="1"/>
  <c r="ET60" i="2" s="1"/>
  <c r="ET71" i="2" l="1"/>
  <c r="ET69" i="2"/>
  <c r="ET59" i="2"/>
  <c r="ET68" i="2" s="1"/>
  <c r="ET70" i="2"/>
  <c r="ET72" i="2"/>
  <c r="ET63" i="2" l="1"/>
  <c r="EU64" i="2" s="1"/>
  <c r="EU73" i="2" s="1"/>
  <c r="EU58" i="2" l="1"/>
  <c r="EU61" i="2" s="1"/>
  <c r="EU60" i="2" s="1"/>
  <c r="EU71" i="2" l="1"/>
  <c r="EU69" i="2"/>
  <c r="EU59" i="2"/>
  <c r="EU68" i="2" s="1"/>
  <c r="EU70" i="2"/>
  <c r="EU72" i="2"/>
  <c r="EU63" i="2" l="1"/>
  <c r="EV64" i="2" s="1"/>
  <c r="EV73" i="2" s="1"/>
  <c r="EV58" i="2" l="1"/>
  <c r="EV61" i="2" s="1"/>
  <c r="EV60" i="2" l="1"/>
  <c r="EV71" i="2" s="1"/>
  <c r="EV70" i="2"/>
  <c r="EV72" i="2"/>
  <c r="EV69" i="2" l="1"/>
  <c r="EV59" i="2"/>
  <c r="EV68" i="2" s="1"/>
  <c r="EV63" i="2" l="1"/>
  <c r="EW64" i="2" s="1"/>
  <c r="EW58" i="2" s="1"/>
  <c r="EW73" i="2" l="1"/>
  <c r="EW61" i="2"/>
  <c r="EW60" i="2" s="1"/>
  <c r="EW71" i="2" l="1"/>
  <c r="EW69" i="2"/>
  <c r="EW59" i="2"/>
  <c r="EW68" i="2" s="1"/>
  <c r="EW70" i="2"/>
  <c r="EW72" i="2"/>
  <c r="EW63" i="2" l="1"/>
  <c r="EX64" i="2" s="1"/>
  <c r="EX58" i="2" s="1"/>
  <c r="EX73" i="2" l="1"/>
  <c r="EX61" i="2"/>
  <c r="EX60" i="2" s="1"/>
  <c r="EX71" i="2" l="1"/>
  <c r="EX69" i="2"/>
  <c r="EX59" i="2"/>
  <c r="EX68" i="2" s="1"/>
  <c r="EX70" i="2"/>
  <c r="EX72" i="2"/>
  <c r="EX63" i="2" l="1"/>
  <c r="EY64" i="2" s="1"/>
  <c r="EY58" i="2" l="1"/>
  <c r="EY61" i="2" s="1"/>
  <c r="EY60" i="2" s="1"/>
  <c r="G16" i="4"/>
  <c r="EY73" i="2"/>
  <c r="EY71" i="2" l="1"/>
  <c r="EY69" i="2"/>
  <c r="EY59" i="2"/>
  <c r="EY68" i="2" s="1"/>
  <c r="EY72" i="2"/>
  <c r="EY70" i="2"/>
  <c r="EY63" i="2" l="1"/>
  <c r="EZ64" i="2" s="1"/>
  <c r="EZ73" i="2" l="1"/>
  <c r="EZ58" i="2"/>
  <c r="EZ61" i="2" l="1"/>
  <c r="EZ60" i="2" l="1"/>
  <c r="EZ72" i="2"/>
  <c r="EZ70" i="2"/>
  <c r="EZ71" i="2" l="1"/>
  <c r="EZ69" i="2"/>
  <c r="EZ59" i="2"/>
  <c r="EZ68" i="2" s="1"/>
  <c r="EZ63" i="2" l="1"/>
  <c r="FA64" i="2" s="1"/>
  <c r="FA73" i="2" s="1"/>
  <c r="FA58" i="2" l="1"/>
  <c r="FA61" i="2" s="1"/>
  <c r="FA60" i="2" l="1"/>
  <c r="FA72" i="2"/>
  <c r="FA70" i="2"/>
  <c r="FA71" i="2" l="1"/>
  <c r="FA69" i="2"/>
  <c r="FA59" i="2"/>
  <c r="FA68" i="2" s="1"/>
  <c r="FA63" i="2" l="1"/>
  <c r="FB64" i="2" s="1"/>
  <c r="FB73" i="2" s="1"/>
  <c r="FB58" i="2" l="1"/>
  <c r="FB61" i="2" s="1"/>
  <c r="FB60" i="2" l="1"/>
  <c r="FB71" i="2" s="1"/>
  <c r="FB72" i="2"/>
  <c r="FB70" i="2"/>
  <c r="FB69" i="2" l="1"/>
  <c r="FB59" i="2"/>
  <c r="FB68" i="2" s="1"/>
  <c r="FB63" i="2" l="1"/>
  <c r="FC64" i="2" s="1"/>
  <c r="FC58" i="2" s="1"/>
  <c r="FC73" i="2" l="1"/>
  <c r="FC61" i="2"/>
  <c r="FC60" i="2" l="1"/>
  <c r="FC71" i="2" s="1"/>
  <c r="FC70" i="2"/>
  <c r="FC72" i="2"/>
  <c r="FC69" i="2" l="1"/>
  <c r="FC59" i="2"/>
  <c r="FC68" i="2" s="1"/>
  <c r="FC63" i="2" l="1"/>
  <c r="FD64" i="2" s="1"/>
  <c r="FD73" i="2" s="1"/>
  <c r="FD58" i="2" l="1"/>
  <c r="FD61" i="2" s="1"/>
  <c r="FD60" i="2" s="1"/>
  <c r="FD71" i="2" s="1"/>
  <c r="FD69" i="2" l="1"/>
  <c r="FD59" i="2"/>
  <c r="FD68" i="2" s="1"/>
  <c r="FD72" i="2"/>
  <c r="FD70" i="2"/>
  <c r="FD63" i="2" l="1"/>
  <c r="FE64" i="2" s="1"/>
  <c r="FE73" i="2" l="1"/>
  <c r="FE58" i="2"/>
  <c r="FE61" i="2" l="1"/>
  <c r="FE60" i="2" l="1"/>
  <c r="FE72" i="2"/>
  <c r="FE70" i="2"/>
  <c r="FE71" i="2" l="1"/>
  <c r="FE69" i="2"/>
  <c r="FE59" i="2"/>
  <c r="FE68" i="2" s="1"/>
  <c r="FE63" i="2" l="1"/>
  <c r="FF64" i="2" s="1"/>
  <c r="FF73" i="2" s="1"/>
  <c r="FF58" i="2" l="1"/>
  <c r="FF61" i="2" s="1"/>
  <c r="FF60" i="2" l="1"/>
  <c r="FF71" i="2" s="1"/>
  <c r="FF72" i="2"/>
  <c r="FF70" i="2"/>
  <c r="FF69" i="2" l="1"/>
  <c r="FF59" i="2"/>
  <c r="FF68" i="2" s="1"/>
  <c r="FF63" i="2" l="1"/>
  <c r="FG64" i="2" s="1"/>
  <c r="FG58" i="2" s="1"/>
  <c r="FG73" i="2" l="1"/>
  <c r="FG61" i="2"/>
  <c r="FG60" i="2" l="1"/>
  <c r="FG71" i="2" s="1"/>
  <c r="FG72" i="2"/>
  <c r="FG70" i="2"/>
  <c r="FG69" i="2" l="1"/>
  <c r="FG59" i="2"/>
  <c r="FG68" i="2" s="1"/>
  <c r="FG63" i="2" l="1"/>
  <c r="FH64" i="2" s="1"/>
  <c r="FH58" i="2" s="1"/>
  <c r="FH73" i="2" l="1"/>
  <c r="FH61" i="2"/>
  <c r="FH60" i="2" l="1"/>
  <c r="FH70" i="2"/>
  <c r="FH72" i="2"/>
  <c r="FH71" i="2" l="1"/>
  <c r="FH69" i="2"/>
  <c r="FH59" i="2"/>
  <c r="FH68" i="2" s="1"/>
  <c r="FH63" i="2" l="1"/>
  <c r="FI64" i="2" s="1"/>
  <c r="FI58" i="2" s="1"/>
  <c r="FI73" i="2" l="1"/>
  <c r="FI61" i="2"/>
  <c r="FI60" i="2" l="1"/>
  <c r="FI70" i="2"/>
  <c r="FI72" i="2"/>
  <c r="FI71" i="2" l="1"/>
  <c r="FI69" i="2"/>
  <c r="FI59" i="2"/>
  <c r="FI68" i="2" s="1"/>
  <c r="FI63" i="2" l="1"/>
  <c r="FJ64" i="2" s="1"/>
  <c r="FJ73" i="2" s="1"/>
  <c r="FJ58" i="2" l="1"/>
  <c r="FJ61" i="2" s="1"/>
  <c r="FJ60" i="2" l="1"/>
  <c r="FJ71" i="2" s="1"/>
  <c r="FJ70" i="2"/>
  <c r="FJ72" i="2"/>
  <c r="FJ69" i="2" l="1"/>
  <c r="FJ59" i="2"/>
  <c r="FJ68" i="2" s="1"/>
  <c r="FJ63" i="2" l="1"/>
  <c r="FK64" i="2" s="1"/>
  <c r="FK73" i="2" s="1"/>
  <c r="FK58" i="2" l="1"/>
  <c r="FK61" i="2" s="1"/>
  <c r="FK60" i="2" s="1"/>
  <c r="FK71" i="2" l="1"/>
  <c r="FK69" i="2"/>
  <c r="FK59" i="2"/>
  <c r="FK68" i="2" s="1"/>
  <c r="FK70" i="2"/>
  <c r="FK72" i="2"/>
  <c r="FK63" i="2" l="1"/>
  <c r="FL64" i="2" s="1"/>
  <c r="FL73" i="2" s="1"/>
  <c r="FL58" i="2" l="1"/>
  <c r="FL61" i="2" s="1"/>
  <c r="FL60" i="2" s="1"/>
  <c r="FL71" i="2" l="1"/>
  <c r="FL69" i="2"/>
  <c r="FL59" i="2"/>
  <c r="FL68" i="2" s="1"/>
  <c r="FL72" i="2"/>
  <c r="FL70" i="2"/>
  <c r="FL63" i="2" l="1"/>
  <c r="FM64" i="2" s="1"/>
  <c r="FM58" i="2" s="1"/>
  <c r="FM73" i="2" l="1"/>
  <c r="FM61" i="2"/>
  <c r="FM60" i="2" l="1"/>
  <c r="FM71" i="2" s="1"/>
  <c r="FM72" i="2"/>
  <c r="FM70" i="2"/>
  <c r="FM69" i="2" l="1"/>
  <c r="FM59" i="2"/>
  <c r="FM68" i="2" s="1"/>
  <c r="FM63" i="2" l="1"/>
  <c r="FN64" i="2" s="1"/>
  <c r="FN73" i="2" s="1"/>
  <c r="FN58" i="2" l="1"/>
  <c r="FN61" i="2" s="1"/>
  <c r="FN60" i="2" l="1"/>
  <c r="FN72" i="2"/>
  <c r="FN70" i="2"/>
  <c r="FN71" i="2" l="1"/>
  <c r="FN69" i="2"/>
  <c r="FN59" i="2"/>
  <c r="FN68" i="2" s="1"/>
  <c r="FN63" i="2" l="1"/>
  <c r="FO64" i="2" s="1"/>
  <c r="FO58" i="2" s="1"/>
  <c r="FO73" i="2" l="1"/>
  <c r="FO61" i="2"/>
  <c r="FO60" i="2" l="1"/>
  <c r="FO71" i="2" s="1"/>
  <c r="FO70" i="2"/>
  <c r="FO72" i="2"/>
  <c r="FO69" i="2" l="1"/>
  <c r="FO59" i="2"/>
  <c r="FO68" i="2" s="1"/>
  <c r="FO63" i="2" l="1"/>
  <c r="FP64" i="2" s="1"/>
  <c r="FP58" i="2" s="1"/>
  <c r="FP73" i="2" l="1"/>
  <c r="FP61" i="2"/>
  <c r="FP60" i="2" l="1"/>
  <c r="FP70" i="2"/>
  <c r="FP72" i="2"/>
  <c r="FP71" i="2" l="1"/>
  <c r="FP69" i="2"/>
  <c r="FP59" i="2"/>
  <c r="FP68" i="2" s="1"/>
  <c r="FP63" i="2" l="1"/>
  <c r="FQ64" i="2" s="1"/>
  <c r="FQ58" i="2" s="1"/>
  <c r="FQ73" i="2" l="1"/>
  <c r="FQ61" i="2"/>
  <c r="FQ60" i="2" l="1"/>
  <c r="FQ72" i="2"/>
  <c r="FQ70" i="2"/>
  <c r="FQ71" i="2" l="1"/>
  <c r="FQ69" i="2"/>
  <c r="FQ59" i="2"/>
  <c r="FQ68" i="2" s="1"/>
  <c r="FQ63" i="2" l="1"/>
  <c r="FR64" i="2" s="1"/>
  <c r="FR73" i="2" s="1"/>
  <c r="FR58" i="2" l="1"/>
  <c r="FR61" i="2" s="1"/>
  <c r="FR60" i="2" l="1"/>
  <c r="FR72" i="2"/>
  <c r="FR70" i="2"/>
  <c r="FR71" i="2" l="1"/>
  <c r="FR69" i="2"/>
  <c r="FR59" i="2"/>
  <c r="FR68" i="2" s="1"/>
  <c r="FR63" i="2" l="1"/>
  <c r="FS64" i="2" s="1"/>
  <c r="FS73" i="2" s="1"/>
  <c r="FS58" i="2" l="1"/>
  <c r="FS61" i="2" s="1"/>
  <c r="FS60" i="2" l="1"/>
  <c r="FS71" i="2" s="1"/>
  <c r="FS72" i="2"/>
  <c r="FS70" i="2"/>
  <c r="FS69" i="2" l="1"/>
  <c r="FS59" i="2"/>
  <c r="FS68" i="2" s="1"/>
  <c r="FS63" i="2" l="1"/>
  <c r="FT64" i="2" s="1"/>
  <c r="FT58" i="2" s="1"/>
  <c r="FT73" i="2" l="1"/>
  <c r="FT61" i="2"/>
  <c r="FT60" i="2" l="1"/>
  <c r="FT71" i="2" s="1"/>
  <c r="FT72" i="2"/>
  <c r="FT70" i="2"/>
  <c r="FT69" i="2" l="1"/>
  <c r="FT59" i="2"/>
  <c r="FT68" i="2" s="1"/>
  <c r="FT63" i="2" l="1"/>
  <c r="FU64" i="2" s="1"/>
  <c r="FU73" i="2" s="1"/>
  <c r="FU58" i="2" l="1"/>
  <c r="FU61" i="2" s="1"/>
  <c r="FU60" i="2" s="1"/>
  <c r="FU71" i="2" l="1"/>
  <c r="FU69" i="2"/>
  <c r="FU59" i="2"/>
  <c r="FU68" i="2" s="1"/>
  <c r="FU72" i="2"/>
  <c r="FU70" i="2"/>
  <c r="FU63" i="2" l="1"/>
  <c r="FV64" i="2" s="1"/>
  <c r="FV73" i="2" s="1"/>
  <c r="FV58" i="2" l="1"/>
  <c r="FV61" i="2" s="1"/>
  <c r="FV60" i="2" s="1"/>
  <c r="FV59" i="2" s="1"/>
  <c r="FV68" i="2" s="1"/>
  <c r="FV71" i="2" l="1"/>
  <c r="FV69" i="2"/>
  <c r="FV70" i="2"/>
  <c r="FV72" i="2"/>
  <c r="FV63" i="2" l="1"/>
  <c r="FW64" i="2" s="1"/>
  <c r="FW58" i="2" s="1"/>
  <c r="FW73" i="2" l="1"/>
  <c r="FW61" i="2"/>
  <c r="FW60" i="2" l="1"/>
  <c r="FW71" i="2" s="1"/>
  <c r="FW72" i="2"/>
  <c r="FW70" i="2"/>
  <c r="FW69" i="2" l="1"/>
  <c r="FW59" i="2"/>
  <c r="FW68" i="2" s="1"/>
  <c r="FW63" i="2" l="1"/>
  <c r="FX64" i="2" s="1"/>
  <c r="FX58" i="2" s="1"/>
  <c r="FX73" i="2" l="1"/>
  <c r="FX61" i="2"/>
  <c r="FX60" i="2" s="1"/>
  <c r="FX71" i="2" l="1"/>
  <c r="FX69" i="2"/>
  <c r="FX59" i="2"/>
  <c r="FX68" i="2" s="1"/>
  <c r="FX70" i="2"/>
  <c r="FX72" i="2"/>
  <c r="FX63" i="2" l="1"/>
  <c r="FY64" i="2" s="1"/>
  <c r="FY73" i="2" s="1"/>
  <c r="FY58" i="2" l="1"/>
  <c r="FY61" i="2" s="1"/>
  <c r="FY60" i="2" s="1"/>
  <c r="FY71" i="2" l="1"/>
  <c r="FY69" i="2"/>
  <c r="FY59" i="2"/>
  <c r="FY68" i="2" s="1"/>
  <c r="FY70" i="2"/>
  <c r="FY72" i="2"/>
  <c r="FY63" i="2" l="1"/>
  <c r="FZ64" i="2" s="1"/>
  <c r="FZ58" i="2" s="1"/>
  <c r="FZ73" i="2" l="1"/>
  <c r="FZ61" i="2"/>
  <c r="FZ60" i="2" s="1"/>
  <c r="FZ71" i="2" l="1"/>
  <c r="FZ69" i="2"/>
  <c r="FZ59" i="2"/>
  <c r="FZ68" i="2" s="1"/>
  <c r="FZ70" i="2"/>
  <c r="FZ72" i="2"/>
  <c r="FZ63" i="2" l="1"/>
  <c r="GA64" i="2" s="1"/>
  <c r="GA58" i="2" s="1"/>
  <c r="GA73" i="2" l="1"/>
  <c r="GA61" i="2"/>
  <c r="GA60" i="2" s="1"/>
  <c r="GA71" i="2" l="1"/>
  <c r="GA69" i="2"/>
  <c r="GA59" i="2"/>
  <c r="GA68" i="2" s="1"/>
  <c r="GA70" i="2"/>
  <c r="GA72" i="2"/>
  <c r="GA63" i="2" l="1"/>
  <c r="GB64" i="2" s="1"/>
  <c r="GB73" i="2" s="1"/>
  <c r="GB58" i="2" l="1"/>
  <c r="GB61" i="2" s="1"/>
  <c r="GB60" i="2" l="1"/>
  <c r="GB71" i="2" s="1"/>
  <c r="GB72" i="2"/>
  <c r="GB70" i="2"/>
  <c r="GB69" i="2" l="1"/>
  <c r="GB59" i="2"/>
  <c r="GB68" i="2" s="1"/>
  <c r="GB63" i="2" l="1"/>
  <c r="GC64" i="2" s="1"/>
  <c r="GC58" i="2" s="1"/>
  <c r="GC73" i="2" l="1"/>
  <c r="GC61" i="2"/>
  <c r="GC60" i="2" s="1"/>
  <c r="GC71" i="2" l="1"/>
  <c r="GC69" i="2"/>
  <c r="GC59" i="2"/>
  <c r="GC68" i="2" s="1"/>
  <c r="GC70" i="2"/>
  <c r="GC72" i="2"/>
  <c r="GC63" i="2" l="1"/>
  <c r="GD64" i="2" s="1"/>
  <c r="GD58" i="2" s="1"/>
  <c r="GD73" i="2" l="1"/>
  <c r="GD61" i="2"/>
  <c r="GD60" i="2" l="1"/>
  <c r="GD72" i="2"/>
  <c r="GD70" i="2"/>
  <c r="GD71" i="2" l="1"/>
  <c r="GD69" i="2"/>
  <c r="GD59" i="2"/>
  <c r="GD68" i="2" s="1"/>
  <c r="GD63" i="2" l="1"/>
  <c r="GE64" i="2" s="1"/>
  <c r="GE58" i="2" s="1"/>
  <c r="GE73" i="2" l="1"/>
  <c r="GE61" i="2"/>
  <c r="GE60" i="2" l="1"/>
  <c r="GE71" i="2" s="1"/>
  <c r="GE72" i="2"/>
  <c r="GE70" i="2"/>
  <c r="GE69" i="2" l="1"/>
  <c r="GE59" i="2"/>
  <c r="GE68" i="2" s="1"/>
  <c r="GE63" i="2" l="1"/>
  <c r="GF64" i="2" s="1"/>
  <c r="GF73" i="2" s="1"/>
  <c r="GF58" i="2" l="1"/>
  <c r="GF61" i="2" s="1"/>
  <c r="GF60" i="2" l="1"/>
  <c r="GF71" i="2" s="1"/>
  <c r="GF72" i="2"/>
  <c r="GF70" i="2"/>
  <c r="GF69" i="2" l="1"/>
  <c r="GF59" i="2"/>
  <c r="GF68" i="2" s="1"/>
  <c r="GF63" i="2" l="1"/>
  <c r="GG64" i="2" s="1"/>
  <c r="GG73" i="2" s="1"/>
  <c r="GG58" i="2" l="1"/>
  <c r="GG61" i="2" s="1"/>
  <c r="GG60" i="2" l="1"/>
  <c r="GG71" i="2" s="1"/>
  <c r="GG72" i="2"/>
  <c r="GG70" i="2"/>
  <c r="GG69" i="2" l="1"/>
  <c r="GG59" i="2"/>
  <c r="GG68" i="2" s="1"/>
  <c r="GG63" i="2" l="1"/>
  <c r="GH64" i="2" s="1"/>
  <c r="GH58" i="2" s="1"/>
  <c r="GH73" i="2" l="1"/>
  <c r="GH61" i="2"/>
  <c r="GH60" i="2" l="1"/>
  <c r="GH70" i="2"/>
  <c r="GH72" i="2"/>
  <c r="GH71" i="2" l="1"/>
  <c r="GH69" i="2"/>
  <c r="GH59" i="2"/>
  <c r="GH68" i="2" s="1"/>
  <c r="GH63" i="2" l="1"/>
  <c r="GI64" i="2" s="1"/>
  <c r="GI58" i="2" s="1"/>
  <c r="GI73" i="2" l="1"/>
  <c r="GI61" i="2"/>
  <c r="GI60" i="2" l="1"/>
  <c r="GI71" i="2" s="1"/>
  <c r="GI72" i="2"/>
  <c r="GI70" i="2"/>
  <c r="GI69" i="2" l="1"/>
  <c r="GI59" i="2"/>
  <c r="GI68" i="2" s="1"/>
  <c r="GI63" i="2" l="1"/>
  <c r="GJ64" i="2" s="1"/>
  <c r="GJ73" i="2" s="1"/>
  <c r="GJ58" i="2" l="1"/>
  <c r="GJ61" i="2" s="1"/>
  <c r="GJ60" i="2" s="1"/>
  <c r="GJ71" i="2" s="1"/>
  <c r="GJ59" i="2" l="1"/>
  <c r="GJ68" i="2" s="1"/>
  <c r="GJ69" i="2"/>
  <c r="GJ70" i="2"/>
  <c r="GJ72" i="2"/>
  <c r="GJ63" i="2" l="1"/>
  <c r="GK64" i="2" s="1"/>
  <c r="GK73" i="2" s="1"/>
  <c r="GK58" i="2" l="1"/>
  <c r="GK61" i="2" s="1"/>
  <c r="GK60" i="2" s="1"/>
  <c r="GK71" i="2" l="1"/>
  <c r="GK69" i="2"/>
  <c r="GK59" i="2"/>
  <c r="GK68" i="2" s="1"/>
  <c r="GK70" i="2"/>
  <c r="GK72" i="2"/>
  <c r="GK63" i="2" l="1"/>
  <c r="GL64" i="2" s="1"/>
  <c r="GL73" i="2" s="1"/>
  <c r="GL58" i="2" l="1"/>
  <c r="GL61" i="2" s="1"/>
  <c r="GL60" i="2" l="1"/>
  <c r="GL70" i="2"/>
  <c r="GL72" i="2"/>
  <c r="GL71" i="2" l="1"/>
  <c r="GL69" i="2"/>
  <c r="GL59" i="2"/>
  <c r="GL68" i="2" s="1"/>
  <c r="GL63" i="2" l="1"/>
  <c r="GM64" i="2" s="1"/>
  <c r="GM73" i="2" s="1"/>
  <c r="GM58" i="2" l="1"/>
  <c r="GM61" i="2" s="1"/>
  <c r="GM60" i="2" s="1"/>
  <c r="GM71" i="2" l="1"/>
  <c r="GM69" i="2"/>
  <c r="GM59" i="2"/>
  <c r="GM68" i="2" s="1"/>
  <c r="GM72" i="2"/>
  <c r="GM70" i="2"/>
  <c r="GM63" i="2" l="1"/>
  <c r="GN64" i="2" s="1"/>
  <c r="GN73" i="2" s="1"/>
  <c r="GN58" i="2" l="1"/>
  <c r="GN61" i="2" s="1"/>
  <c r="GN60" i="2" l="1"/>
  <c r="GN72" i="2"/>
  <c r="GN70" i="2"/>
  <c r="GN71" i="2" l="1"/>
  <c r="GN69" i="2"/>
  <c r="GN59" i="2"/>
  <c r="GN68" i="2" s="1"/>
  <c r="GN63" i="2" l="1"/>
  <c r="GO64" i="2" s="1"/>
  <c r="GO73" i="2" s="1"/>
  <c r="GO58" i="2" l="1"/>
  <c r="GO61" i="2" s="1"/>
  <c r="GO60" i="2" l="1"/>
  <c r="GO71" i="2" s="1"/>
  <c r="GO70" i="2"/>
  <c r="GO72" i="2"/>
  <c r="GO69" i="2" l="1"/>
  <c r="GO59" i="2"/>
  <c r="GO68" i="2" s="1"/>
  <c r="GO63" i="2" l="1"/>
  <c r="GP64" i="2" s="1"/>
  <c r="GP58" i="2" s="1"/>
  <c r="GP73" i="2" l="1"/>
  <c r="GP61" i="2"/>
  <c r="GP60" i="2" s="1"/>
  <c r="GP71" i="2" l="1"/>
  <c r="GP69" i="2"/>
  <c r="GP59" i="2"/>
  <c r="GP68" i="2" s="1"/>
  <c r="GP70" i="2"/>
  <c r="GP72" i="2"/>
  <c r="GP63" i="2" l="1"/>
  <c r="GQ64" i="2" s="1"/>
  <c r="GQ58" i="2" s="1"/>
  <c r="GQ73" i="2" l="1"/>
  <c r="GQ61" i="2"/>
  <c r="GQ60" i="2" l="1"/>
  <c r="GQ71" i="2" s="1"/>
  <c r="GQ72" i="2"/>
  <c r="GQ70" i="2"/>
  <c r="GQ69" i="2" l="1"/>
  <c r="GQ59" i="2"/>
  <c r="GQ68" i="2" s="1"/>
  <c r="GQ63" i="2" l="1"/>
  <c r="GR64" i="2" s="1"/>
  <c r="GR58" i="2" s="1"/>
  <c r="GR73" i="2" l="1"/>
  <c r="GR61" i="2"/>
  <c r="GR60" i="2" s="1"/>
  <c r="GR71" i="2" l="1"/>
  <c r="GR69" i="2"/>
  <c r="GR59" i="2"/>
  <c r="GR68" i="2" s="1"/>
  <c r="GR70" i="2"/>
  <c r="GR72" i="2"/>
  <c r="GR63" i="2" l="1"/>
  <c r="GS64" i="2" s="1"/>
  <c r="GS73" i="2" s="1"/>
  <c r="GS58" i="2" l="1"/>
  <c r="GS61" i="2" s="1"/>
  <c r="GS60" i="2" l="1"/>
  <c r="GS71" i="2" s="1"/>
  <c r="GS70" i="2"/>
  <c r="GS72" i="2"/>
  <c r="GS69" i="2" l="1"/>
  <c r="GS59" i="2"/>
  <c r="GS68" i="2" s="1"/>
  <c r="GS63" i="2" l="1"/>
  <c r="GT64" i="2" s="1"/>
  <c r="GT58" i="2" s="1"/>
  <c r="GT73" i="2" l="1"/>
  <c r="GT61" i="2"/>
  <c r="GT60" i="2" l="1"/>
  <c r="GT72" i="2"/>
  <c r="GT70" i="2"/>
  <c r="GT71" i="2" l="1"/>
  <c r="GT69" i="2"/>
  <c r="GT59" i="2"/>
  <c r="GT68" i="2" s="1"/>
  <c r="GT63" i="2" l="1"/>
  <c r="GU64" i="2" s="1"/>
  <c r="GU73" i="2" s="1"/>
  <c r="GU58" i="2" l="1"/>
  <c r="GU61" i="2" s="1"/>
  <c r="GU60" i="2" l="1"/>
  <c r="GU71" i="2" s="1"/>
  <c r="GU70" i="2"/>
  <c r="GU72" i="2"/>
  <c r="GU69" i="2" l="1"/>
  <c r="GU59" i="2"/>
  <c r="GU68" i="2" s="1"/>
  <c r="GU63" i="2" l="1"/>
  <c r="GV64" i="2" s="1"/>
  <c r="GV73" i="2" s="1"/>
  <c r="GV58" i="2" l="1"/>
  <c r="GV61" i="2" s="1"/>
  <c r="GV60" i="2" l="1"/>
  <c r="GV71" i="2" s="1"/>
  <c r="GV70" i="2"/>
  <c r="GV72" i="2"/>
  <c r="GV69" i="2" l="1"/>
  <c r="GV59" i="2"/>
  <c r="GV68" i="2" s="1"/>
  <c r="GV63" i="2" l="1"/>
  <c r="GW64" i="2" s="1"/>
  <c r="GW73" i="2" s="1"/>
  <c r="GW58" i="2" l="1"/>
  <c r="GW61" i="2" s="1"/>
  <c r="GW60" i="2" l="1"/>
  <c r="GW71" i="2" s="1"/>
  <c r="GW72" i="2"/>
  <c r="GW70" i="2"/>
  <c r="GW69" i="2" l="1"/>
  <c r="GW59" i="2"/>
  <c r="GW68" i="2" s="1"/>
  <c r="GW63" i="2" l="1"/>
  <c r="GX64" i="2" s="1"/>
  <c r="GX58" i="2" s="1"/>
  <c r="GX73" i="2" l="1"/>
  <c r="GX61" i="2"/>
  <c r="GX60" i="2" l="1"/>
  <c r="GX71" i="2" s="1"/>
  <c r="GX72" i="2"/>
  <c r="GX70" i="2"/>
  <c r="GX69" i="2" l="1"/>
  <c r="GX59" i="2"/>
  <c r="GX68" i="2" s="1"/>
  <c r="GX63" i="2" l="1"/>
  <c r="GY64" i="2" s="1"/>
  <c r="GY58" i="2" s="1"/>
  <c r="GY73" i="2" l="1"/>
  <c r="GY61" i="2"/>
  <c r="GY60" i="2" s="1"/>
  <c r="GY71" i="2" l="1"/>
  <c r="GY69" i="2"/>
  <c r="GY59" i="2"/>
  <c r="GY68" i="2" s="1"/>
  <c r="GY72" i="2"/>
  <c r="GY70" i="2"/>
  <c r="GY63" i="2" l="1"/>
  <c r="GZ64" i="2" s="1"/>
  <c r="GZ73" i="2" l="1"/>
  <c r="GZ58" i="2"/>
  <c r="GZ61" i="2" l="1"/>
  <c r="GZ60" i="2" s="1"/>
  <c r="GZ71" i="2" l="1"/>
  <c r="GZ69" i="2"/>
  <c r="GZ59" i="2"/>
  <c r="GZ68" i="2" s="1"/>
  <c r="GZ70" i="2"/>
  <c r="GZ72" i="2"/>
  <c r="GZ63" i="2" l="1"/>
  <c r="HA64" i="2" s="1"/>
  <c r="HA58" i="2" s="1"/>
  <c r="HA73" i="2" l="1"/>
  <c r="HA61" i="2"/>
  <c r="HA60" i="2" l="1"/>
  <c r="HA72" i="2"/>
  <c r="HA70" i="2"/>
  <c r="HA71" i="2" l="1"/>
  <c r="HA69" i="2"/>
  <c r="HA59" i="2"/>
  <c r="HA68" i="2" s="1"/>
  <c r="HA63" i="2" l="1"/>
  <c r="HB64" i="2" s="1"/>
  <c r="HB58" i="2" s="1"/>
  <c r="HB73" i="2" l="1"/>
  <c r="HB61" i="2"/>
  <c r="HB60" i="2" s="1"/>
  <c r="HB59" i="2" s="1"/>
  <c r="HB68" i="2" s="1"/>
  <c r="HB71" i="2" l="1"/>
  <c r="HB69" i="2"/>
  <c r="HB72" i="2"/>
  <c r="HB70" i="2"/>
  <c r="HB63" i="2" l="1"/>
  <c r="HC64" i="2" s="1"/>
  <c r="HC58" i="2" s="1"/>
  <c r="HC73" i="2" l="1"/>
  <c r="HC61" i="2"/>
  <c r="HC70" i="2" l="1"/>
  <c r="HC72" i="2"/>
  <c r="HC60" i="2"/>
  <c r="HC71" i="2" l="1"/>
  <c r="HC69" i="2"/>
  <c r="HC59" i="2"/>
  <c r="HC68" i="2" s="1"/>
  <c r="HC63" i="2" l="1"/>
  <c r="HD64" i="2" s="1"/>
  <c r="HD58" i="2" s="1"/>
  <c r="HD73" i="2" l="1"/>
  <c r="HD61" i="2"/>
  <c r="HD70" i="2" l="1"/>
  <c r="HD72" i="2"/>
  <c r="HD60" i="2"/>
  <c r="HD71" i="2" l="1"/>
  <c r="HD69" i="2"/>
  <c r="HD59" i="2"/>
  <c r="HD68" i="2" s="1"/>
  <c r="HD63" i="2" l="1"/>
  <c r="HE64" i="2" s="1"/>
  <c r="HE73" i="2" s="1"/>
  <c r="HE58" i="2" l="1"/>
  <c r="HE61" i="2" s="1"/>
  <c r="HE60" i="2" s="1"/>
  <c r="HE71" i="2" l="1"/>
  <c r="HE69" i="2"/>
  <c r="HE59" i="2"/>
  <c r="HE68" i="2" s="1"/>
  <c r="HE70" i="2"/>
  <c r="HE72" i="2"/>
  <c r="HE63" i="2" l="1"/>
  <c r="HF64" i="2" s="1"/>
  <c r="HF58" i="2" s="1"/>
  <c r="HF73" i="2" l="1"/>
  <c r="HF61" i="2"/>
  <c r="HF60" i="2" s="1"/>
  <c r="HF71" i="2" l="1"/>
  <c r="HF69" i="2"/>
  <c r="HF59" i="2"/>
  <c r="HF68" i="2" s="1"/>
  <c r="HF70" i="2"/>
  <c r="HF72" i="2"/>
  <c r="HF63" i="2" l="1"/>
  <c r="HG64" i="2" s="1"/>
  <c r="HG73" i="2" s="1"/>
  <c r="HG58" i="2" l="1"/>
  <c r="HG61" i="2" s="1"/>
  <c r="HG60" i="2" s="1"/>
  <c r="HG71" i="2" l="1"/>
  <c r="HG69" i="2"/>
  <c r="HG59" i="2"/>
  <c r="HG68" i="2" s="1"/>
  <c r="HG70" i="2"/>
  <c r="HG72" i="2"/>
  <c r="HG63" i="2" l="1"/>
  <c r="HH64" i="2" s="1"/>
  <c r="HH73" i="2" s="1"/>
  <c r="HH58" i="2" l="1"/>
  <c r="HH61" i="2" s="1"/>
  <c r="HH60" i="2" l="1"/>
  <c r="HH72" i="2"/>
  <c r="HH70" i="2"/>
  <c r="HH71" i="2" l="1"/>
  <c r="HH69" i="2"/>
  <c r="HH59" i="2"/>
  <c r="HH68" i="2" s="1"/>
  <c r="HH63" i="2" l="1"/>
  <c r="HI64" i="2" s="1"/>
  <c r="HI58" i="2" s="1"/>
  <c r="HI73" i="2" l="1"/>
  <c r="HI61" i="2"/>
  <c r="HI70" i="2" l="1"/>
  <c r="HI72" i="2"/>
  <c r="HI60" i="2"/>
  <c r="HI71" i="2" l="1"/>
  <c r="HI69" i="2"/>
  <c r="HI59" i="2"/>
  <c r="HI68" i="2" s="1"/>
  <c r="HI63" i="2" l="1"/>
  <c r="HJ64" i="2" s="1"/>
  <c r="HJ73" i="2" s="1"/>
  <c r="HJ58" i="2" l="1"/>
  <c r="HJ61" i="2" s="1"/>
  <c r="HJ60" i="2" l="1"/>
  <c r="HJ70" i="2"/>
  <c r="HJ72" i="2"/>
  <c r="HJ71" i="2" l="1"/>
  <c r="HJ69" i="2"/>
  <c r="HJ59" i="2"/>
  <c r="HJ68" i="2" s="1"/>
  <c r="HJ63" i="2" l="1"/>
  <c r="HK64" i="2" s="1"/>
  <c r="HK58" i="2" s="1"/>
  <c r="HK73" i="2" l="1"/>
  <c r="HK61" i="2"/>
  <c r="HK70" i="2" l="1"/>
  <c r="HK72" i="2"/>
  <c r="HK60" i="2"/>
  <c r="HK71" i="2" l="1"/>
  <c r="HK69" i="2"/>
  <c r="HK59" i="2"/>
  <c r="HK68" i="2" s="1"/>
  <c r="HK63" i="2" l="1"/>
  <c r="HL64" i="2" s="1"/>
  <c r="HL58" i="2" s="1"/>
  <c r="HL73" i="2" l="1"/>
  <c r="HL61" i="2"/>
  <c r="HL60" i="2" s="1"/>
  <c r="HL71" i="2" l="1"/>
  <c r="HL69" i="2"/>
  <c r="HL59" i="2"/>
  <c r="HL68" i="2" s="1"/>
  <c r="HL70" i="2"/>
  <c r="HL72" i="2"/>
  <c r="HL63" i="2" l="1"/>
  <c r="HM64" i="2" s="1"/>
  <c r="HM58" i="2" s="1"/>
  <c r="HM73" i="2" l="1"/>
  <c r="HM61" i="2"/>
  <c r="HM60" i="2" s="1"/>
  <c r="HM71" i="2" l="1"/>
  <c r="HM69" i="2"/>
  <c r="HM59" i="2"/>
  <c r="HM68" i="2" s="1"/>
  <c r="HM72" i="2"/>
  <c r="HM70" i="2"/>
  <c r="HM63" i="2" l="1"/>
  <c r="HN64" i="2" s="1"/>
  <c r="HN73" i="2" l="1"/>
  <c r="HN58" i="2"/>
  <c r="HN61" i="2" l="1"/>
  <c r="HN60" i="2" s="1"/>
  <c r="HN71" i="2" l="1"/>
  <c r="HN69" i="2"/>
  <c r="HN59" i="2"/>
  <c r="HN68" i="2" s="1"/>
  <c r="HN70" i="2"/>
  <c r="HN72" i="2"/>
  <c r="HN63" i="2" l="1"/>
  <c r="HO64" i="2" s="1"/>
  <c r="HO58" i="2" s="1"/>
  <c r="HO73" i="2" l="1"/>
  <c r="HO61" i="2"/>
  <c r="HO60" i="2" l="1"/>
  <c r="HO71" i="2" s="1"/>
  <c r="HO70" i="2"/>
  <c r="HO72" i="2"/>
  <c r="HO69" i="2" l="1"/>
  <c r="HO59" i="2"/>
  <c r="HO68" i="2" s="1"/>
  <c r="HO63" i="2" l="1"/>
  <c r="HP64" i="2" s="1"/>
  <c r="HP58" i="2" s="1"/>
  <c r="HP73" i="2" l="1"/>
  <c r="HP61" i="2"/>
  <c r="HP60" i="2" s="1"/>
  <c r="HP71" i="2" l="1"/>
  <c r="HP69" i="2"/>
  <c r="HP59" i="2"/>
  <c r="HP68" i="2" s="1"/>
  <c r="HP70" i="2"/>
  <c r="HP72" i="2"/>
  <c r="HP63" i="2" l="1"/>
  <c r="HQ64" i="2" s="1"/>
  <c r="HQ73" i="2" s="1"/>
  <c r="HQ58" i="2" l="1"/>
  <c r="HQ61" i="2" s="1"/>
  <c r="HQ60" i="2" l="1"/>
  <c r="HQ70" i="2"/>
  <c r="HQ72" i="2"/>
  <c r="HQ71" i="2" l="1"/>
  <c r="HQ69" i="2"/>
  <c r="HQ59" i="2"/>
  <c r="HQ68" i="2" s="1"/>
  <c r="HQ63" i="2" l="1"/>
  <c r="HR64" i="2" s="1"/>
  <c r="HR58" i="2" s="1"/>
  <c r="HR73" i="2" l="1"/>
  <c r="HR61" i="2"/>
  <c r="HR60" i="2" s="1"/>
  <c r="HR71" i="2" l="1"/>
  <c r="HR69" i="2"/>
  <c r="HR59" i="2"/>
  <c r="HR68" i="2" s="1"/>
  <c r="HR72" i="2"/>
  <c r="HR70" i="2"/>
  <c r="HR63" i="2" l="1"/>
  <c r="HS64" i="2" s="1"/>
  <c r="HS58" i="2" s="1"/>
  <c r="HS73" i="2" l="1"/>
  <c r="HS61" i="2"/>
  <c r="HS60" i="2" l="1"/>
  <c r="HS70" i="2"/>
  <c r="HS72" i="2"/>
  <c r="HS71" i="2" l="1"/>
  <c r="HS69" i="2"/>
  <c r="HS59" i="2"/>
  <c r="HS68" i="2" s="1"/>
  <c r="HS63" i="2" l="1"/>
  <c r="HT64" i="2" s="1"/>
  <c r="HT73" i="2" s="1"/>
  <c r="HT58" i="2" l="1"/>
  <c r="HT61" i="2" s="1"/>
  <c r="HT60" i="2" s="1"/>
  <c r="HT71" i="2" l="1"/>
  <c r="HT69" i="2"/>
  <c r="HT59" i="2"/>
  <c r="HT70" i="2"/>
  <c r="HT72" i="2"/>
  <c r="HT68" i="2" l="1"/>
  <c r="HT63" i="2" s="1"/>
  <c r="HU64" i="2" s="1"/>
  <c r="HU73" i="2" l="1"/>
  <c r="HU58" i="2"/>
  <c r="HU61" i="2" l="1"/>
  <c r="HU60" i="2" l="1"/>
  <c r="HU72" i="2"/>
  <c r="HU70" i="2"/>
  <c r="HU71" i="2" l="1"/>
  <c r="HU69" i="2"/>
  <c r="HU59" i="2"/>
  <c r="HU68" i="2" l="1"/>
  <c r="HU63" i="2" s="1"/>
  <c r="HV64" i="2" s="1"/>
  <c r="HV73" i="2" l="1"/>
  <c r="HV58" i="2"/>
  <c r="HV61" i="2" l="1"/>
  <c r="HV60" i="2" l="1"/>
  <c r="HV70" i="2"/>
  <c r="HV72" i="2"/>
  <c r="HV71" i="2" l="1"/>
  <c r="HV69" i="2"/>
  <c r="HV59" i="2"/>
  <c r="HV68" i="2" l="1"/>
  <c r="HV63" i="2" s="1"/>
  <c r="HW64" i="2" s="1"/>
  <c r="HW58" i="2" l="1"/>
  <c r="HW73" i="2"/>
  <c r="HW61" i="2" l="1"/>
  <c r="HW60" i="2" s="1"/>
  <c r="HW71" i="2" l="1"/>
  <c r="HW69" i="2"/>
  <c r="HW59" i="2"/>
  <c r="HW70" i="2"/>
  <c r="HW72" i="2"/>
  <c r="HW68" i="2" l="1"/>
  <c r="HW63" i="2" s="1"/>
  <c r="HX64" i="2" s="1"/>
  <c r="HX73" i="2" l="1"/>
  <c r="HX58" i="2"/>
  <c r="HX61" i="2" l="1"/>
  <c r="HX60" i="2" s="1"/>
  <c r="HX71" i="2" l="1"/>
  <c r="HX69" i="2"/>
  <c r="HX59" i="2"/>
  <c r="HX70" i="2"/>
  <c r="HX72" i="2"/>
  <c r="HX68" i="2" l="1"/>
  <c r="HX63" i="2" s="1"/>
  <c r="HY64" i="2" s="1"/>
  <c r="HY58" i="2" l="1"/>
  <c r="HY73" i="2"/>
  <c r="HY61" i="2" l="1"/>
  <c r="HY60" i="2" l="1"/>
  <c r="HY72" i="2"/>
  <c r="HY70" i="2"/>
  <c r="HY71" i="2" l="1"/>
  <c r="HY69" i="2"/>
  <c r="HY59" i="2"/>
  <c r="HY68" i="2" s="1"/>
  <c r="HY63" i="2" l="1"/>
  <c r="HZ64" i="2" s="1"/>
  <c r="HZ58" i="2" s="1"/>
  <c r="HZ73" i="2" l="1"/>
  <c r="HZ61" i="2"/>
  <c r="HZ60" i="2" s="1"/>
  <c r="HZ71" i="2" l="1"/>
  <c r="HZ69" i="2"/>
  <c r="HZ59" i="2"/>
  <c r="HZ68" i="2" s="1"/>
  <c r="HZ72" i="2"/>
  <c r="HZ70" i="2"/>
  <c r="HZ63" i="2" l="1"/>
  <c r="IA64" i="2" s="1"/>
  <c r="IA58" i="2" l="1"/>
  <c r="IA73" i="2"/>
  <c r="IA61" i="2" l="1"/>
  <c r="IA60" i="2" l="1"/>
  <c r="IA71" i="2" s="1"/>
  <c r="IA72" i="2"/>
  <c r="IA70" i="2"/>
  <c r="IA69" i="2" l="1"/>
  <c r="IA59" i="2"/>
  <c r="IA68" i="2" s="1"/>
  <c r="IA63" i="2" l="1"/>
  <c r="IB64" i="2" s="1"/>
  <c r="IB58" i="2" s="1"/>
  <c r="IB73" i="2" l="1"/>
  <c r="IB61" i="2"/>
  <c r="IB60" i="2" l="1"/>
  <c r="IB71" i="2" s="1"/>
  <c r="IB70" i="2"/>
  <c r="IB72" i="2"/>
  <c r="IB69" i="2" l="1"/>
  <c r="IB59" i="2"/>
  <c r="IB68" i="2" s="1"/>
  <c r="IB63" i="2" l="1"/>
  <c r="IC64" i="2" s="1"/>
  <c r="IC58" i="2" s="1"/>
  <c r="IC73" i="2" l="1"/>
  <c r="IC61" i="2"/>
  <c r="IC72" i="2" l="1"/>
  <c r="IC70" i="2"/>
  <c r="IC60" i="2"/>
  <c r="IC71" i="2" s="1"/>
  <c r="IC69" i="2" l="1"/>
  <c r="IC59" i="2"/>
  <c r="IC68" i="2" s="1"/>
  <c r="IC63" i="2" l="1"/>
  <c r="ID64" i="2" s="1"/>
  <c r="ID73" i="2" s="1"/>
  <c r="ID58" i="2" l="1"/>
  <c r="ID61" i="2" s="1"/>
  <c r="ID60" i="2" l="1"/>
  <c r="ID71" i="2" s="1"/>
  <c r="ID70" i="2"/>
  <c r="ID72" i="2"/>
  <c r="ID69" i="2" l="1"/>
  <c r="ID59" i="2"/>
  <c r="ID68" i="2" s="1"/>
  <c r="ID63" i="2" l="1"/>
  <c r="IE64" i="2" s="1"/>
  <c r="IE73" i="2" s="1"/>
  <c r="IE58" i="2" l="1"/>
  <c r="IE61" i="2" s="1"/>
  <c r="IE60" i="2" l="1"/>
  <c r="IE71" i="2" s="1"/>
  <c r="IE70" i="2"/>
  <c r="IE72" i="2"/>
  <c r="IE69" i="2" l="1"/>
  <c r="IE59" i="2"/>
  <c r="IE68" i="2" s="1"/>
  <c r="IE63" i="2" l="1"/>
  <c r="IF64" i="2" s="1"/>
  <c r="IF73" i="2" s="1"/>
  <c r="IF58" i="2" l="1"/>
  <c r="IF61" i="2" s="1"/>
  <c r="IF60" i="2" s="1"/>
  <c r="IF71" i="2" l="1"/>
  <c r="IF69" i="2"/>
  <c r="IF59" i="2"/>
  <c r="IF68" i="2" s="1"/>
  <c r="IF70" i="2"/>
  <c r="IF72" i="2"/>
  <c r="IF63" i="2" l="1"/>
  <c r="IG64" i="2" s="1"/>
  <c r="IG58" i="2" s="1"/>
  <c r="IG73" i="2" l="1"/>
  <c r="IG61" i="2"/>
  <c r="IG60" i="2" l="1"/>
  <c r="IG70" i="2"/>
  <c r="IG72" i="2"/>
  <c r="IG71" i="2" l="1"/>
  <c r="IG69" i="2"/>
  <c r="IG59" i="2"/>
  <c r="IG68" i="2" s="1"/>
  <c r="IG63" i="2" l="1"/>
  <c r="IH64" i="2" s="1"/>
  <c r="IH73" i="2" s="1"/>
  <c r="IH58" i="2" l="1"/>
  <c r="IH61" i="2" s="1"/>
  <c r="IH60" i="2" l="1"/>
  <c r="IH72" i="2"/>
  <c r="IH70" i="2"/>
  <c r="IH71" i="2" l="1"/>
  <c r="IH69" i="2"/>
  <c r="IH59" i="2"/>
  <c r="IH68" i="2" s="1"/>
  <c r="IH63" i="2" l="1"/>
  <c r="II64" i="2" s="1"/>
  <c r="II58" i="2" s="1"/>
  <c r="II73" i="2" l="1"/>
  <c r="II61" i="2"/>
  <c r="II60" i="2" l="1"/>
  <c r="II71" i="2" s="1"/>
  <c r="II72" i="2"/>
  <c r="II70" i="2"/>
  <c r="II69" i="2" l="1"/>
  <c r="II59" i="2"/>
  <c r="II68" i="2" s="1"/>
  <c r="II63" i="2" l="1"/>
  <c r="IJ64" i="2" s="1"/>
  <c r="IJ73" i="2" s="1"/>
  <c r="IJ58" i="2" l="1"/>
  <c r="IJ61" i="2" s="1"/>
  <c r="IJ60" i="2" l="1"/>
  <c r="IJ70" i="2"/>
  <c r="IJ72" i="2"/>
  <c r="IJ71" i="2" l="1"/>
  <c r="IJ69" i="2"/>
  <c r="IJ59" i="2"/>
  <c r="IJ68" i="2" s="1"/>
  <c r="IJ63" i="2" l="1"/>
  <c r="IK64" i="2" s="1"/>
  <c r="IK73" i="2" s="1"/>
  <c r="IK58" i="2" l="1"/>
  <c r="IK61" i="2" s="1"/>
  <c r="IK60" i="2" s="1"/>
  <c r="IK71" i="2" l="1"/>
  <c r="IK69" i="2"/>
  <c r="IK59" i="2"/>
  <c r="IK68" i="2" s="1"/>
  <c r="IK72" i="2"/>
  <c r="IK70" i="2"/>
  <c r="IK63" i="2" l="1"/>
  <c r="IL64" i="2" s="1"/>
  <c r="IL73" i="2" s="1"/>
  <c r="IL58" i="2" l="1"/>
  <c r="IL61" i="2" s="1"/>
  <c r="IL60" i="2" l="1"/>
  <c r="IL59" i="2" s="1"/>
  <c r="IL68" i="2" s="1"/>
  <c r="IL70" i="2"/>
  <c r="IL72" i="2"/>
  <c r="IL69" i="2" l="1"/>
  <c r="IL63" i="2" s="1"/>
  <c r="IM64" i="2" s="1"/>
  <c r="IM73" i="2" s="1"/>
  <c r="IL71" i="2"/>
  <c r="IM58" i="2" l="1"/>
  <c r="IM61" i="2" s="1"/>
  <c r="IM60" i="2" l="1"/>
  <c r="IM71" i="2" s="1"/>
  <c r="IM70" i="2"/>
  <c r="IM72" i="2"/>
  <c r="IM69" i="2" l="1"/>
  <c r="IM59" i="2"/>
  <c r="IM68" i="2" s="1"/>
  <c r="IM63" i="2" l="1"/>
  <c r="IN64" i="2" s="1"/>
  <c r="IN73" i="2" s="1"/>
  <c r="IN58" i="2" l="1"/>
  <c r="IN61" i="2" s="1"/>
  <c r="IN60" i="2" l="1"/>
  <c r="IN72" i="2"/>
  <c r="IN70" i="2"/>
  <c r="IN71" i="2" l="1"/>
  <c r="IN69" i="2"/>
  <c r="IN59" i="2"/>
  <c r="IN68" i="2" s="1"/>
  <c r="IN63" i="2" l="1"/>
  <c r="IO64" i="2" s="1"/>
  <c r="IO73" i="2" s="1"/>
  <c r="IO58" i="2" l="1"/>
  <c r="IO61" i="2" s="1"/>
  <c r="IO60" i="2" s="1"/>
  <c r="IO71" i="2" l="1"/>
  <c r="IO69" i="2"/>
  <c r="IO59" i="2"/>
  <c r="IO68" i="2" s="1"/>
  <c r="IO72" i="2"/>
  <c r="IO70" i="2"/>
  <c r="IO63" i="2" l="1"/>
  <c r="IP64" i="2" s="1"/>
  <c r="IP73" i="2" l="1"/>
  <c r="IP58" i="2"/>
  <c r="IP61" i="2" l="1"/>
  <c r="IP60" i="2" s="1"/>
  <c r="IP71" i="2" l="1"/>
  <c r="IP69" i="2"/>
  <c r="IP59" i="2"/>
  <c r="IP68" i="2" s="1"/>
  <c r="IP72" i="2"/>
  <c r="IP70" i="2"/>
  <c r="IP63" i="2" l="1"/>
  <c r="IQ64" i="2" s="1"/>
  <c r="IQ73" i="2" s="1"/>
  <c r="IQ58" i="2" l="1"/>
  <c r="IQ61" i="2" s="1"/>
  <c r="IQ60" i="2" s="1"/>
  <c r="IQ71" i="2" l="1"/>
  <c r="IQ69" i="2"/>
  <c r="IQ59" i="2"/>
  <c r="IQ68" i="2" s="1"/>
  <c r="IQ70" i="2"/>
  <c r="IQ72" i="2"/>
  <c r="IQ63" i="2" l="1"/>
  <c r="IR64" i="2" s="1"/>
  <c r="IR73" i="2" s="1"/>
  <c r="IR58" i="2" l="1"/>
  <c r="IR61" i="2" s="1"/>
  <c r="IR60" i="2" l="1"/>
  <c r="IR71" i="2" s="1"/>
  <c r="IR70" i="2"/>
  <c r="IR72" i="2"/>
  <c r="IR69" i="2" l="1"/>
  <c r="IR59" i="2"/>
  <c r="IR68" i="2" s="1"/>
  <c r="IR63" i="2" l="1"/>
  <c r="IS64" i="2" s="1"/>
  <c r="IS58" i="2" s="1"/>
  <c r="IS73" i="2" l="1"/>
  <c r="IS61" i="2"/>
  <c r="IS60" i="2" s="1"/>
  <c r="IS71" i="2" l="1"/>
  <c r="IS69" i="2"/>
  <c r="IS59" i="2"/>
  <c r="IS68" i="2" s="1"/>
  <c r="IS70" i="2"/>
  <c r="IS72" i="2"/>
  <c r="IS63" i="2" l="1"/>
  <c r="IT64" i="2" s="1"/>
  <c r="IT58" i="2" s="1"/>
  <c r="IT73" i="2" l="1"/>
  <c r="IT61" i="2"/>
  <c r="IT60" i="2" s="1"/>
  <c r="IT71" i="2" l="1"/>
  <c r="IT69" i="2"/>
  <c r="IT59" i="2"/>
  <c r="IT68" i="2" s="1"/>
  <c r="IT70" i="2"/>
  <c r="IT72" i="2"/>
  <c r="IT63" i="2" l="1"/>
  <c r="IU64" i="2" s="1"/>
  <c r="IU58" i="2" s="1"/>
  <c r="IU73" i="2" l="1"/>
  <c r="IU61" i="2"/>
  <c r="IU60" i="2" s="1"/>
  <c r="IU71" i="2" s="1"/>
  <c r="IU69" i="2" l="1"/>
  <c r="IU59" i="2"/>
  <c r="IU68" i="2" s="1"/>
  <c r="IU70" i="2"/>
  <c r="IU72" i="2"/>
  <c r="IU63" i="2" l="1"/>
  <c r="IV64" i="2" s="1"/>
  <c r="IV73" i="2" l="1"/>
  <c r="IV58" i="2"/>
  <c r="IV61" i="2" l="1"/>
  <c r="IV60" i="2" s="1"/>
  <c r="IV59" i="2" s="1"/>
  <c r="IV68" i="2" s="1"/>
  <c r="IV71" i="2" l="1"/>
  <c r="IV69" i="2"/>
  <c r="IV70" i="2"/>
  <c r="IV72" i="2"/>
  <c r="IV63" i="2" l="1"/>
  <c r="IW64" i="2" s="1"/>
  <c r="IW73" i="2" s="1"/>
  <c r="IW58" i="2" l="1"/>
  <c r="IW61" i="2" s="1"/>
  <c r="IW60" i="2" s="1"/>
  <c r="IW71" i="2" l="1"/>
  <c r="IW69" i="2"/>
  <c r="IW59" i="2"/>
  <c r="IW68" i="2" s="1"/>
  <c r="IW70" i="2"/>
  <c r="IW72" i="2"/>
  <c r="IW63" i="2" l="1"/>
  <c r="IX64" i="2" s="1"/>
  <c r="IX73" i="2" s="1"/>
  <c r="IX58" i="2" l="1"/>
  <c r="IX61" i="2" s="1"/>
  <c r="IX60" i="2" l="1"/>
  <c r="IX70" i="2"/>
  <c r="IX72" i="2"/>
  <c r="IX71" i="2" l="1"/>
  <c r="IX69" i="2"/>
  <c r="IX59" i="2"/>
  <c r="IX68" i="2" s="1"/>
  <c r="IX63" i="2" l="1"/>
  <c r="IY64" i="2" s="1"/>
  <c r="IY73" i="2" s="1"/>
  <c r="IY58" i="2" l="1"/>
  <c r="IY61" i="2" s="1"/>
  <c r="IY60" i="2" l="1"/>
  <c r="IY70" i="2"/>
  <c r="IY72" i="2"/>
  <c r="IY71" i="2" l="1"/>
  <c r="IY69" i="2"/>
  <c r="IY59" i="2"/>
  <c r="IY68" i="2" s="1"/>
  <c r="IY63" i="2" l="1"/>
  <c r="IZ64" i="2" s="1"/>
  <c r="IZ73" i="2" s="1"/>
  <c r="IZ58" i="2" l="1"/>
  <c r="IZ61" i="2" s="1"/>
  <c r="IZ60" i="2" s="1"/>
  <c r="IZ59" i="2" s="1"/>
  <c r="IZ68" i="2" s="1"/>
  <c r="IZ71" i="2" l="1"/>
  <c r="IZ69" i="2"/>
  <c r="IZ72" i="2"/>
  <c r="IZ70" i="2"/>
  <c r="IZ63" i="2" l="1"/>
  <c r="JA64" i="2" s="1"/>
  <c r="JA73" i="2" s="1"/>
  <c r="JA58" i="2" l="1"/>
  <c r="JA61" i="2" s="1"/>
  <c r="JA60" i="2" l="1"/>
  <c r="JA72" i="2"/>
  <c r="JA70" i="2"/>
  <c r="JA71" i="2" l="1"/>
  <c r="JA69" i="2"/>
  <c r="JA59" i="2"/>
  <c r="JA68" i="2" s="1"/>
  <c r="JA63" i="2" l="1"/>
  <c r="JB64" i="2" s="1"/>
  <c r="JB73" i="2" s="1"/>
  <c r="JB58" i="2" l="1"/>
  <c r="JB61" i="2" s="1"/>
  <c r="JB60" i="2" l="1"/>
  <c r="JB72" i="2"/>
  <c r="JB70" i="2"/>
  <c r="JB71" i="2" l="1"/>
  <c r="JB69" i="2"/>
  <c r="JB59" i="2"/>
  <c r="JB68" i="2" s="1"/>
  <c r="JB63" i="2" l="1"/>
  <c r="JC64" i="2" s="1"/>
  <c r="JC73" i="2" s="1"/>
  <c r="JC58" i="2" l="1"/>
  <c r="JC61" i="2" s="1"/>
  <c r="JC60" i="2" l="1"/>
  <c r="JC71" i="2" s="1"/>
  <c r="JC70" i="2"/>
  <c r="JC72" i="2"/>
  <c r="JC69" i="2" l="1"/>
  <c r="JC59" i="2"/>
  <c r="JC68" i="2" s="1"/>
  <c r="JC63" i="2" l="1"/>
  <c r="JD64" i="2" s="1"/>
  <c r="JD58" i="2" s="1"/>
  <c r="JD73" i="2" l="1"/>
  <c r="JD61" i="2"/>
  <c r="JD60" i="2" s="1"/>
  <c r="JD71" i="2" l="1"/>
  <c r="JD69" i="2"/>
  <c r="JD59" i="2"/>
  <c r="JD68" i="2" s="1"/>
  <c r="JD70" i="2"/>
  <c r="JD72" i="2"/>
  <c r="JD63" i="2" l="1"/>
  <c r="JE64" i="2" s="1"/>
  <c r="JE58" i="2" s="1"/>
  <c r="JE73" i="2" l="1"/>
  <c r="JE61" i="2"/>
  <c r="JE60" i="2" l="1"/>
  <c r="JE70" i="2"/>
  <c r="JE72" i="2"/>
  <c r="JE71" i="2" l="1"/>
  <c r="JE69" i="2"/>
  <c r="JE59" i="2"/>
  <c r="JE68" i="2" s="1"/>
  <c r="JE63" i="2" l="1"/>
  <c r="JF64" i="2" s="1"/>
  <c r="JF58" i="2" s="1"/>
  <c r="JF73" i="2" l="1"/>
  <c r="JF61" i="2"/>
  <c r="JF60" i="2" l="1"/>
  <c r="JF72" i="2"/>
  <c r="JF70" i="2"/>
  <c r="JF71" i="2" l="1"/>
  <c r="JF69" i="2"/>
  <c r="JF59" i="2"/>
  <c r="JF68" i="2" s="1"/>
  <c r="JF63" i="2" l="1"/>
  <c r="JG64" i="2" s="1"/>
  <c r="JG58" i="2" s="1"/>
  <c r="JG73" i="2" l="1"/>
  <c r="JG61" i="2"/>
  <c r="JG60" i="2" l="1"/>
  <c r="JG72" i="2"/>
  <c r="JG70" i="2"/>
  <c r="JG71" i="2" l="1"/>
  <c r="JG69" i="2"/>
  <c r="JG59" i="2"/>
  <c r="JG68" i="2" s="1"/>
  <c r="JG63" i="2" l="1"/>
  <c r="JH64" i="2" s="1"/>
  <c r="JH73" i="2" s="1"/>
  <c r="JH58" i="2" l="1"/>
  <c r="JH61" i="2" s="1"/>
  <c r="JH60" i="2" l="1"/>
  <c r="JH71" i="2" s="1"/>
  <c r="JH72" i="2"/>
  <c r="JH70" i="2"/>
  <c r="JH69" i="2" l="1"/>
  <c r="JH59" i="2"/>
  <c r="JH68" i="2" s="1"/>
  <c r="JH63" i="2" l="1"/>
  <c r="JI64" i="2" s="1"/>
  <c r="JI58" i="2" s="1"/>
  <c r="JI73" i="2" l="1"/>
  <c r="JI61" i="2"/>
  <c r="JI60" i="2" l="1"/>
  <c r="JI70" i="2"/>
  <c r="JI72" i="2"/>
  <c r="JI71" i="2" l="1"/>
  <c r="JI69" i="2"/>
  <c r="JI59" i="2"/>
  <c r="JI68" i="2" s="1"/>
  <c r="JI63" i="2" l="1"/>
  <c r="JJ64" i="2" s="1"/>
  <c r="JJ73" i="2" s="1"/>
  <c r="JJ58" i="2" l="1"/>
  <c r="JJ61" i="2" s="1"/>
  <c r="JJ60" i="2" l="1"/>
  <c r="JJ70" i="2"/>
  <c r="JJ72" i="2"/>
  <c r="JJ71" i="2" l="1"/>
  <c r="JJ69" i="2"/>
  <c r="JJ59" i="2"/>
  <c r="JJ68" i="2" s="1"/>
  <c r="JJ63" i="2" l="1"/>
  <c r="JK64" i="2" s="1"/>
  <c r="JK58" i="2" s="1"/>
  <c r="JK73" i="2" l="1"/>
  <c r="JK61" i="2"/>
  <c r="JK60" i="2" s="1"/>
  <c r="JK71" i="2" s="1"/>
  <c r="JK69" i="2" l="1"/>
  <c r="JK59" i="2"/>
  <c r="JK68" i="2" s="1"/>
  <c r="JK70" i="2"/>
  <c r="JK72" i="2"/>
  <c r="JK63" i="2" l="1"/>
  <c r="JL64" i="2" s="1"/>
  <c r="JL73" i="2" l="1"/>
  <c r="JL58" i="2"/>
  <c r="JL61" i="2" l="1"/>
  <c r="JL72" i="2" l="1"/>
  <c r="JL70" i="2"/>
  <c r="JL60" i="2"/>
  <c r="JL71" i="2" l="1"/>
  <c r="JL69" i="2"/>
  <c r="JL59" i="2"/>
  <c r="JL68" i="2" s="1"/>
  <c r="JL63" i="2" l="1"/>
  <c r="JM64" i="2" s="1"/>
  <c r="JM58" i="2" s="1"/>
  <c r="JM73" i="2" l="1"/>
  <c r="JM61" i="2"/>
  <c r="JM70" i="2" l="1"/>
  <c r="JM72" i="2"/>
  <c r="JM60" i="2"/>
  <c r="JM71" i="2" l="1"/>
  <c r="JM69" i="2"/>
  <c r="JM59" i="2"/>
  <c r="JM68" i="2" s="1"/>
  <c r="JM63" i="2" l="1"/>
  <c r="JN64" i="2" s="1"/>
  <c r="JN73" i="2" s="1"/>
  <c r="JN58" i="2" l="1"/>
  <c r="JN61" i="2" s="1"/>
  <c r="JN60" i="2" l="1"/>
  <c r="JN71" i="2" s="1"/>
  <c r="JN70" i="2"/>
  <c r="JN72" i="2"/>
  <c r="JN69" i="2" l="1"/>
  <c r="JN59" i="2"/>
  <c r="JN68" i="2" s="1"/>
  <c r="JN63" i="2" l="1"/>
  <c r="JO64" i="2" s="1"/>
  <c r="JO73" i="2" s="1"/>
  <c r="JO58" i="2" l="1"/>
  <c r="JO61" i="2" s="1"/>
  <c r="JO60" i="2" s="1"/>
  <c r="JO59" i="2" s="1"/>
  <c r="JO68" i="2" s="1"/>
  <c r="JO71" i="2" l="1"/>
  <c r="JO69" i="2"/>
  <c r="JO70" i="2"/>
  <c r="JO72" i="2"/>
  <c r="JO63" i="2" l="1"/>
  <c r="JP64" i="2" s="1"/>
  <c r="JP73" i="2" s="1"/>
  <c r="JP58" i="2" l="1"/>
  <c r="JP61" i="2" s="1"/>
  <c r="JP60" i="2" l="1"/>
  <c r="JP72" i="2"/>
  <c r="JP70" i="2"/>
  <c r="JP71" i="2" l="1"/>
  <c r="JP69" i="2"/>
  <c r="JP59" i="2"/>
  <c r="JP68" i="2" s="1"/>
  <c r="JP63" i="2" l="1"/>
  <c r="JQ64" i="2" s="1"/>
  <c r="JQ73" i="2" s="1"/>
  <c r="JQ58" i="2" l="1"/>
  <c r="JQ61" i="2" s="1"/>
  <c r="JQ60" i="2" l="1"/>
  <c r="JQ72" i="2"/>
  <c r="JQ70" i="2"/>
  <c r="JQ71" i="2" l="1"/>
  <c r="JQ69" i="2"/>
  <c r="JQ59" i="2"/>
  <c r="JQ68" i="2" s="1"/>
  <c r="JQ63" i="2" l="1"/>
  <c r="JR64" i="2" s="1"/>
  <c r="JR73" i="2" s="1"/>
  <c r="JR58" i="2" l="1"/>
  <c r="JR61" i="2" s="1"/>
  <c r="JR60" i="2" s="1"/>
  <c r="JR71" i="2" l="1"/>
  <c r="JR69" i="2"/>
  <c r="JR59" i="2"/>
  <c r="JR68" i="2" s="1"/>
  <c r="JR70" i="2"/>
  <c r="JR72" i="2"/>
  <c r="JR63" i="2" l="1"/>
  <c r="JS64" i="2" s="1"/>
  <c r="JS58" i="2" s="1"/>
  <c r="JS73" i="2" l="1"/>
  <c r="JS61" i="2"/>
  <c r="JS60" i="2" l="1"/>
  <c r="JS71" i="2" s="1"/>
  <c r="JS72" i="2"/>
  <c r="JS70" i="2"/>
  <c r="JS69" i="2" l="1"/>
  <c r="JS59" i="2"/>
  <c r="JS68" i="2" s="1"/>
  <c r="JS63" i="2" l="1"/>
  <c r="JT64" i="2" s="1"/>
  <c r="JT73" i="2" s="1"/>
  <c r="JT58" i="2" l="1"/>
  <c r="JT61" i="2" s="1"/>
  <c r="JT60" i="2" s="1"/>
  <c r="JT71" i="2" l="1"/>
  <c r="JT69" i="2"/>
  <c r="JT59" i="2"/>
  <c r="JT68" i="2" s="1"/>
  <c r="JT70" i="2"/>
  <c r="JT72" i="2"/>
  <c r="JT63" i="2" l="1"/>
  <c r="JU64" i="2" s="1"/>
  <c r="JU73" i="2" s="1"/>
  <c r="JU58" i="2" l="1"/>
  <c r="JU61" i="2" s="1"/>
  <c r="JU60" i="2" s="1"/>
  <c r="JU71" i="2" l="1"/>
  <c r="JU69" i="2"/>
  <c r="JU59" i="2"/>
  <c r="JU68" i="2" s="1"/>
  <c r="JU72" i="2"/>
  <c r="JU70" i="2"/>
  <c r="JU63" i="2" l="1"/>
  <c r="JV64" i="2" s="1"/>
  <c r="JV73" i="2" s="1"/>
  <c r="JV58" i="2" l="1"/>
  <c r="JV61" i="2" s="1"/>
  <c r="JV60" i="2" l="1"/>
  <c r="JV71" i="2" s="1"/>
  <c r="JV72" i="2"/>
  <c r="JV70" i="2"/>
  <c r="JV69" i="2" l="1"/>
  <c r="JV59" i="2"/>
  <c r="JV68" i="2" s="1"/>
  <c r="JV63" i="2" l="1"/>
  <c r="JW64" i="2" s="1"/>
  <c r="JW73" i="2" s="1"/>
  <c r="JW58" i="2" l="1"/>
  <c r="JW61" i="2" s="1"/>
  <c r="JW60" i="2" l="1"/>
  <c r="JW71" i="2" s="1"/>
  <c r="JW72" i="2"/>
  <c r="JW70" i="2"/>
  <c r="JW69" i="2" l="1"/>
  <c r="JW59" i="2"/>
  <c r="JW68" i="2" s="1"/>
  <c r="JW63" i="2" l="1"/>
  <c r="JX64" i="2" s="1"/>
  <c r="JX58" i="2" s="1"/>
  <c r="JX73" i="2" l="1"/>
  <c r="JX61" i="2"/>
  <c r="JX60" i="2" l="1"/>
  <c r="JX72" i="2"/>
  <c r="JX70" i="2"/>
  <c r="JX71" i="2" l="1"/>
  <c r="JX69" i="2"/>
  <c r="JX59" i="2"/>
  <c r="JX68" i="2" s="1"/>
  <c r="JX63" i="2" l="1"/>
  <c r="JY64" i="2" s="1"/>
  <c r="JY73" i="2" s="1"/>
  <c r="JY58" i="2" l="1"/>
  <c r="JY61" i="2" s="1"/>
  <c r="JY60" i="2" l="1"/>
  <c r="JY71" i="2" s="1"/>
  <c r="JY70" i="2"/>
  <c r="JY72" i="2"/>
  <c r="JY69" i="2" l="1"/>
  <c r="JY59" i="2"/>
  <c r="JY68" i="2" s="1"/>
  <c r="JY63" i="2" l="1"/>
  <c r="JZ64" i="2" s="1"/>
  <c r="JZ58" i="2" s="1"/>
  <c r="JZ73" i="2" l="1"/>
  <c r="JZ61" i="2"/>
  <c r="JZ60" i="2" l="1"/>
  <c r="JZ70" i="2"/>
  <c r="JZ72" i="2"/>
  <c r="JZ71" i="2" l="1"/>
  <c r="JZ69" i="2"/>
  <c r="JZ59" i="2"/>
  <c r="JZ68" i="2" s="1"/>
  <c r="JZ63" i="2" l="1"/>
  <c r="KA64" i="2" s="1"/>
  <c r="KA73" i="2" s="1"/>
  <c r="KA58" i="2" l="1"/>
  <c r="KA61" i="2" s="1"/>
  <c r="KA60" i="2" s="1"/>
  <c r="KA71" i="2" l="1"/>
  <c r="KA69" i="2"/>
  <c r="KA59" i="2"/>
  <c r="KA68" i="2" s="1"/>
  <c r="KA72" i="2"/>
  <c r="KA70" i="2"/>
  <c r="KA63" i="2" l="1"/>
  <c r="KB64" i="2" s="1"/>
  <c r="KB73" i="2" s="1"/>
  <c r="KB58" i="2" l="1"/>
  <c r="KB61" i="2" s="1"/>
  <c r="KB60" i="2" s="1"/>
  <c r="KB71" i="2" s="1"/>
  <c r="KB69" i="2" l="1"/>
  <c r="KB59" i="2"/>
  <c r="KB68" i="2" s="1"/>
  <c r="KB72" i="2"/>
  <c r="KB70" i="2"/>
  <c r="KB63" i="2" l="1"/>
  <c r="KC64" i="2" s="1"/>
  <c r="KC58" i="2" l="1"/>
  <c r="KC73" i="2"/>
  <c r="KC61" i="2" l="1"/>
  <c r="KC60" i="2" s="1"/>
  <c r="KC59" i="2" s="1"/>
  <c r="KC68" i="2" s="1"/>
  <c r="KC71" i="2" l="1"/>
  <c r="KC69" i="2"/>
  <c r="KC70" i="2"/>
  <c r="KC72" i="2"/>
  <c r="KC63" i="2" l="1"/>
  <c r="KD64" i="2" s="1"/>
  <c r="KD58" i="2" s="1"/>
  <c r="KD73" i="2" l="1"/>
  <c r="KD61" i="2"/>
  <c r="KD60" i="2" s="1"/>
  <c r="KD71" i="2" s="1"/>
  <c r="KD69" i="2" l="1"/>
  <c r="KD59" i="2"/>
  <c r="KD68" i="2" s="1"/>
  <c r="KD72" i="2"/>
  <c r="KD70" i="2"/>
  <c r="KD63" i="2" l="1"/>
  <c r="KE64" i="2" s="1"/>
  <c r="KE58" i="2" l="1"/>
  <c r="KE73" i="2"/>
  <c r="KE61" i="2" l="1"/>
  <c r="KE60" i="2" s="1"/>
  <c r="KE71" i="2" l="1"/>
  <c r="KE69" i="2"/>
  <c r="KE59" i="2"/>
  <c r="KE68" i="2" s="1"/>
  <c r="KE72" i="2"/>
  <c r="KE70" i="2"/>
  <c r="KE63" i="2" l="1"/>
  <c r="KF64" i="2" s="1"/>
  <c r="KF73" i="2" s="1"/>
  <c r="KF58" i="2" l="1"/>
  <c r="KF61" i="2" s="1"/>
  <c r="KF60" i="2" s="1"/>
  <c r="KF71" i="2" s="1"/>
  <c r="KF69" i="2" l="1"/>
  <c r="KF59" i="2"/>
  <c r="KF68" i="2" s="1"/>
  <c r="KF70" i="2"/>
  <c r="KF72" i="2"/>
  <c r="KF63" i="2" l="1"/>
  <c r="KG64" i="2" s="1"/>
  <c r="KG73" i="2" s="1"/>
  <c r="KG58" i="2" l="1"/>
  <c r="KG61" i="2" s="1"/>
  <c r="KG60" i="2" s="1"/>
  <c r="KG71" i="2" s="1"/>
  <c r="KG69" i="2" l="1"/>
  <c r="KG59" i="2"/>
  <c r="KG68" i="2" s="1"/>
  <c r="KG70" i="2"/>
  <c r="KG72" i="2"/>
  <c r="KG63" i="2" l="1"/>
  <c r="KH64" i="2" s="1"/>
  <c r="KH73" i="2" l="1"/>
  <c r="KH58" i="2"/>
  <c r="KH61" i="2" l="1"/>
  <c r="KH60" i="2" l="1"/>
  <c r="KH71" i="2" s="1"/>
  <c r="KH72" i="2"/>
  <c r="KH70" i="2"/>
  <c r="KH69" i="2" l="1"/>
  <c r="KH59" i="2"/>
  <c r="KH68" i="2" s="1"/>
  <c r="KH63" i="2" l="1"/>
  <c r="KI64" i="2" s="1"/>
  <c r="KI73" i="2" s="1"/>
  <c r="KI58" i="2" l="1"/>
  <c r="KI61" i="2" s="1"/>
  <c r="KI60" i="2" l="1"/>
  <c r="KI71" i="2" s="1"/>
  <c r="KI70" i="2"/>
  <c r="KI72" i="2"/>
  <c r="KI69" i="2" l="1"/>
  <c r="KI59" i="2"/>
  <c r="KI68" i="2" s="1"/>
  <c r="KI63" i="2" l="1"/>
  <c r="KJ64" i="2" s="1"/>
  <c r="KJ73" i="2" s="1"/>
  <c r="KJ58" i="2" l="1"/>
  <c r="KJ61" i="2" s="1"/>
  <c r="KJ60" i="2" s="1"/>
  <c r="KJ71" i="2" l="1"/>
  <c r="KJ69" i="2"/>
  <c r="KJ59" i="2"/>
  <c r="KJ68" i="2" s="1"/>
  <c r="KJ72" i="2"/>
  <c r="KJ70" i="2"/>
  <c r="KJ63" i="2" l="1"/>
  <c r="KK64" i="2" s="1"/>
  <c r="KK58" i="2" l="1"/>
  <c r="KK73" i="2"/>
  <c r="KK61" i="2" l="1"/>
  <c r="KK60" i="2" s="1"/>
  <c r="KK71" i="2" l="1"/>
  <c r="KK69" i="2"/>
  <c r="KK59" i="2"/>
  <c r="KK68" i="2" s="1"/>
  <c r="KK70" i="2"/>
  <c r="KK72" i="2"/>
  <c r="KK63" i="2" l="1"/>
  <c r="KL64" i="2" s="1"/>
  <c r="KL73" i="2" s="1"/>
  <c r="KL58" i="2" l="1"/>
  <c r="KL61" i="2" s="1"/>
  <c r="KL60" i="2" s="1"/>
  <c r="KL71" i="2" l="1"/>
  <c r="KL69" i="2"/>
  <c r="KL59" i="2"/>
  <c r="KL68" i="2" s="1"/>
  <c r="KL70" i="2"/>
  <c r="KL72" i="2"/>
  <c r="KL63" i="2" l="1"/>
  <c r="KM64" i="2" s="1"/>
  <c r="KM73" i="2" s="1"/>
  <c r="KM58" i="2" l="1"/>
  <c r="KM61" i="2" s="1"/>
  <c r="KM60" i="2" l="1"/>
  <c r="KM71" i="2" s="1"/>
  <c r="KM72" i="2"/>
  <c r="KM70" i="2"/>
  <c r="KM69" i="2" l="1"/>
  <c r="KM59" i="2"/>
  <c r="KM68" i="2" s="1"/>
  <c r="KM63" i="2" l="1"/>
  <c r="KN64" i="2" s="1"/>
  <c r="KN58" i="2" s="1"/>
  <c r="KN73" i="2" l="1"/>
  <c r="KN61" i="2"/>
  <c r="KN70" i="2" l="1"/>
  <c r="KN72" i="2"/>
  <c r="KN60" i="2"/>
  <c r="KN71" i="2" l="1"/>
  <c r="KN69" i="2"/>
  <c r="KN59" i="2"/>
  <c r="KN68" i="2" s="1"/>
  <c r="KN63" i="2" l="1"/>
  <c r="KO64" i="2" s="1"/>
  <c r="KO73" i="2" s="1"/>
  <c r="KO58" i="2" l="1"/>
  <c r="KO61" i="2" s="1"/>
  <c r="KO60" i="2" s="1"/>
  <c r="KO71" i="2" l="1"/>
  <c r="KO69" i="2"/>
  <c r="KO59" i="2"/>
  <c r="KO68" i="2" s="1"/>
  <c r="KO70" i="2"/>
  <c r="KO72" i="2"/>
  <c r="KO63" i="2" l="1"/>
  <c r="KP64" i="2" s="1"/>
  <c r="KP73" i="2" s="1"/>
  <c r="KP58" i="2" l="1"/>
  <c r="KP61" i="2" s="1"/>
  <c r="KP60" i="2" s="1"/>
  <c r="KP71" i="2" l="1"/>
  <c r="KP69" i="2"/>
  <c r="KP59" i="2"/>
  <c r="KP68" i="2" s="1"/>
  <c r="KP70" i="2"/>
  <c r="KP72" i="2"/>
  <c r="KP63" i="2" l="1"/>
  <c r="KQ64" i="2" s="1"/>
  <c r="KQ58" i="2" s="1"/>
  <c r="KQ73" i="2" l="1"/>
  <c r="KQ61" i="2"/>
  <c r="KQ60" i="2" l="1"/>
  <c r="KQ71" i="2" s="1"/>
  <c r="KQ72" i="2"/>
  <c r="KQ70" i="2"/>
  <c r="KQ69" i="2" l="1"/>
  <c r="KQ59" i="2"/>
  <c r="KQ68" i="2" s="1"/>
  <c r="KQ63" i="2" l="1"/>
  <c r="KR64" i="2" s="1"/>
  <c r="KR58" i="2" s="1"/>
  <c r="KR73" i="2" l="1"/>
  <c r="KR61" i="2"/>
  <c r="KR60" i="2" s="1"/>
  <c r="KR59" i="2" s="1"/>
  <c r="KR68" i="2" s="1"/>
  <c r="KR71" i="2" l="1"/>
  <c r="KR69" i="2"/>
  <c r="KR72" i="2"/>
  <c r="KR70" i="2"/>
  <c r="KR63" i="2" l="1"/>
  <c r="KS64" i="2" s="1"/>
  <c r="KS73" i="2" s="1"/>
  <c r="KS58" i="2" l="1"/>
  <c r="B31" i="2" s="1"/>
  <c r="B76" i="2"/>
  <c r="KS61" i="2" l="1"/>
  <c r="KS60" i="2" s="1"/>
  <c r="G11" i="4"/>
  <c r="B77" i="2"/>
  <c r="B28" i="2" s="1"/>
  <c r="B34" i="2" l="1"/>
  <c r="B90" i="2" s="1"/>
  <c r="KS70" i="2"/>
  <c r="B80" i="2" s="1"/>
  <c r="G18" i="4" s="1"/>
  <c r="KS72" i="2"/>
  <c r="B91" i="2" s="1"/>
  <c r="G17" i="4"/>
  <c r="G10" i="4"/>
  <c r="B29" i="2"/>
  <c r="D26" i="4" s="1"/>
  <c r="KS71" i="2"/>
  <c r="B89" i="2" s="1"/>
  <c r="KS69" i="2"/>
  <c r="B79" i="2" s="1"/>
  <c r="G15" i="4" s="1"/>
  <c r="B33" i="2"/>
  <c r="KS59" i="2"/>
  <c r="C34" i="2" l="1"/>
  <c r="B15" i="2"/>
  <c r="B92" i="2"/>
  <c r="B10" i="2" s="1"/>
  <c r="B14" i="2" s="1"/>
  <c r="G14" i="4"/>
  <c r="B88" i="2"/>
  <c r="C33" i="2"/>
  <c r="KS68" i="2"/>
  <c r="B32" i="2"/>
  <c r="G19" i="4" l="1"/>
  <c r="G20" i="4" s="1"/>
  <c r="B12" i="2"/>
  <c r="B16" i="2" s="1"/>
  <c r="B13" i="2" s="1"/>
  <c r="C32" i="2"/>
  <c r="G12" i="4"/>
  <c r="B78" i="2"/>
  <c r="KS63" i="2"/>
  <c r="KT64" i="2" s="1"/>
  <c r="B19" i="2"/>
  <c r="G25" i="4" l="1"/>
  <c r="G26" i="4" s="1"/>
  <c r="G28" i="4" s="1"/>
  <c r="G13" i="4"/>
  <c r="G21" i="4" s="1"/>
  <c r="B81" i="2"/>
  <c r="KT58" i="2"/>
  <c r="KT73" i="2"/>
  <c r="G29" i="4" l="1"/>
  <c r="G30" i="4" s="1"/>
  <c r="KT61" i="2"/>
  <c r="KT60" i="2" l="1"/>
  <c r="KT70" i="2"/>
  <c r="KT72" i="2"/>
  <c r="KT71" i="2" l="1"/>
  <c r="KT69" i="2"/>
  <c r="KT59" i="2"/>
  <c r="KT68" i="2" s="1"/>
  <c r="KT63" i="2" l="1"/>
  <c r="KU64" i="2" s="1"/>
  <c r="KU73" i="2" s="1"/>
  <c r="KU58" i="2" l="1"/>
  <c r="KU61" i="2" s="1"/>
  <c r="KU60" i="2" l="1"/>
  <c r="KU70" i="2"/>
  <c r="KU72" i="2"/>
  <c r="KU71" i="2" l="1"/>
  <c r="KU69" i="2"/>
  <c r="KU59" i="2"/>
  <c r="KU68" i="2" s="1"/>
  <c r="KU63" i="2" l="1"/>
  <c r="KV64" i="2" s="1"/>
  <c r="KV58" i="2" s="1"/>
  <c r="KV73" i="2" l="1"/>
  <c r="KV61" i="2"/>
  <c r="KV60" i="2" l="1"/>
  <c r="KV71" i="2" s="1"/>
  <c r="KV72" i="2"/>
  <c r="KV70" i="2"/>
  <c r="KV69" i="2" l="1"/>
  <c r="KV59" i="2"/>
  <c r="KV68" i="2" s="1"/>
  <c r="KV63" i="2" l="1"/>
  <c r="KW64" i="2" s="1"/>
  <c r="KW73" i="2" s="1"/>
  <c r="KW58" i="2" l="1"/>
  <c r="KW61" i="2" s="1"/>
  <c r="KW72" i="2" l="1"/>
  <c r="KW70" i="2"/>
  <c r="KW60" i="2"/>
  <c r="KW71" i="2" l="1"/>
  <c r="KW69" i="2"/>
  <c r="KW59" i="2"/>
  <c r="KW68" i="2" s="1"/>
  <c r="KW63" i="2" l="1"/>
  <c r="KX64" i="2" s="1"/>
  <c r="KX73" i="2" s="1"/>
  <c r="KX58" i="2" l="1"/>
  <c r="KX61" i="2" s="1"/>
  <c r="KX60" i="2" s="1"/>
  <c r="KX71" i="2" l="1"/>
  <c r="KX69" i="2"/>
  <c r="KX59" i="2"/>
  <c r="KX68" i="2" s="1"/>
  <c r="KX72" i="2"/>
  <c r="KX70" i="2"/>
  <c r="KX63" i="2" l="1"/>
  <c r="KY64" i="2" s="1"/>
  <c r="KY58" i="2" l="1"/>
  <c r="KY73" i="2"/>
  <c r="KY61" i="2" l="1"/>
  <c r="KY60" i="2" l="1"/>
  <c r="KY71" i="2" s="1"/>
  <c r="KY70" i="2"/>
  <c r="KY72" i="2"/>
  <c r="KY69" i="2" l="1"/>
  <c r="KY59" i="2"/>
  <c r="KY68" i="2" s="1"/>
  <c r="KY63" i="2" l="1"/>
  <c r="KZ64" i="2" s="1"/>
  <c r="KZ58" i="2" s="1"/>
  <c r="KZ73" i="2" l="1"/>
  <c r="KZ61" i="2"/>
  <c r="KZ60" i="2" s="1"/>
  <c r="KZ71" i="2" l="1"/>
  <c r="KZ69" i="2"/>
  <c r="KZ59" i="2"/>
  <c r="KZ68" i="2" s="1"/>
  <c r="KZ72" i="2"/>
  <c r="KZ70" i="2"/>
  <c r="KZ63" i="2" l="1"/>
  <c r="LA64" i="2" s="1"/>
  <c r="LA58" i="2" l="1"/>
  <c r="LA73" i="2"/>
  <c r="LA61" i="2" l="1"/>
  <c r="LA60" i="2" l="1"/>
  <c r="LA71" i="2" s="1"/>
  <c r="LA72" i="2"/>
  <c r="LA70" i="2"/>
  <c r="LA69" i="2" l="1"/>
  <c r="LA59" i="2"/>
  <c r="LA68" i="2" s="1"/>
  <c r="LA63" i="2" l="1"/>
  <c r="LB64" i="2" s="1"/>
  <c r="LB58" i="2" s="1"/>
  <c r="LB73" i="2" l="1"/>
  <c r="LB61" i="2"/>
  <c r="LB60" i="2" s="1"/>
  <c r="LB71" i="2" l="1"/>
  <c r="LB69" i="2"/>
  <c r="LB59" i="2"/>
  <c r="LB68" i="2" s="1"/>
  <c r="LB72" i="2"/>
  <c r="LB70" i="2"/>
  <c r="LB63" i="2" l="1"/>
  <c r="LC64" i="2" s="1"/>
  <c r="LC58" i="2" s="1"/>
  <c r="LC73" i="2" l="1"/>
  <c r="LC61" i="2"/>
  <c r="LC60" i="2" l="1"/>
  <c r="LC72" i="2"/>
  <c r="LC70" i="2"/>
  <c r="LC71" i="2" l="1"/>
  <c r="LC69" i="2"/>
  <c r="LC59" i="2"/>
  <c r="LC68" i="2" s="1"/>
  <c r="LC63" i="2" l="1"/>
  <c r="LD64" i="2" s="1"/>
  <c r="LD58" i="2" s="1"/>
  <c r="LD73" i="2" l="1"/>
  <c r="LD61" i="2"/>
  <c r="LD60" i="2" l="1"/>
  <c r="LD72" i="2"/>
  <c r="LD70" i="2"/>
  <c r="LD71" i="2" l="1"/>
  <c r="LD69" i="2"/>
  <c r="LD59" i="2"/>
  <c r="LD68" i="2" s="1"/>
  <c r="LD63" i="2" l="1"/>
  <c r="LE64" i="2" s="1"/>
  <c r="LE73" i="2" s="1"/>
  <c r="LE58" i="2" l="1"/>
  <c r="LE61" i="2" s="1"/>
  <c r="LE60" i="2" s="1"/>
  <c r="LE71" i="2" l="1"/>
  <c r="LE69" i="2"/>
  <c r="LE59" i="2"/>
  <c r="LE68" i="2" s="1"/>
  <c r="LE70" i="2"/>
  <c r="LE72" i="2"/>
  <c r="LE63" i="2" l="1"/>
  <c r="LF64" i="2" s="1"/>
  <c r="LF73" i="2" s="1"/>
  <c r="LF58" i="2" l="1"/>
  <c r="LF61" i="2" s="1"/>
  <c r="LF60" i="2" s="1"/>
  <c r="LF71" i="2" l="1"/>
  <c r="LF69" i="2"/>
  <c r="LF59" i="2"/>
  <c r="LF68" i="2" s="1"/>
  <c r="LF70" i="2"/>
  <c r="LF72" i="2"/>
  <c r="LF63" i="2" l="1"/>
  <c r="LG64" i="2" s="1"/>
  <c r="LG58" i="2" s="1"/>
  <c r="LG73" i="2" l="1"/>
  <c r="LG61" i="2"/>
  <c r="LG60" i="2" s="1"/>
  <c r="LG71" i="2" l="1"/>
  <c r="LG69" i="2"/>
  <c r="LG59" i="2"/>
  <c r="LG68" i="2" s="1"/>
  <c r="LG70" i="2"/>
  <c r="LG72" i="2"/>
  <c r="LG63" i="2" l="1"/>
  <c r="LH64" i="2" s="1"/>
  <c r="LH73" i="2" s="1"/>
  <c r="LH58" i="2" l="1"/>
  <c r="LH61" i="2" s="1"/>
  <c r="LH60" i="2" s="1"/>
  <c r="LH71" i="2" l="1"/>
  <c r="LH69" i="2"/>
  <c r="LH59" i="2"/>
  <c r="LH68" i="2" s="1"/>
  <c r="LH72" i="2"/>
  <c r="LH70" i="2"/>
  <c r="LH63" i="2" l="1"/>
  <c r="LI64" i="2" s="1"/>
  <c r="LI58" i="2" s="1"/>
  <c r="LI73" i="2" l="1"/>
  <c r="LI61" i="2"/>
  <c r="LI60" i="2" l="1"/>
  <c r="LI72" i="2"/>
  <c r="LI70" i="2"/>
  <c r="LI71" i="2" l="1"/>
  <c r="LI69" i="2"/>
  <c r="LI59" i="2"/>
  <c r="LI68" i="2" s="1"/>
  <c r="LI63" i="2" l="1"/>
  <c r="LJ64" i="2" s="1"/>
  <c r="LJ73" i="2" s="1"/>
  <c r="LJ58" i="2" l="1"/>
  <c r="LJ61" i="2" s="1"/>
  <c r="LJ60" i="2" l="1"/>
  <c r="LJ72" i="2"/>
  <c r="LJ70" i="2"/>
  <c r="LJ71" i="2" l="1"/>
  <c r="LJ69" i="2"/>
  <c r="LJ59" i="2"/>
  <c r="LJ68" i="2" s="1"/>
  <c r="LJ63" i="2" l="1"/>
  <c r="LK64" i="2" s="1"/>
  <c r="LK73" i="2" s="1"/>
  <c r="LK58" i="2" l="1"/>
  <c r="LK61" i="2" s="1"/>
  <c r="LK60" i="2" l="1"/>
  <c r="LK71" i="2" s="1"/>
  <c r="LK70" i="2"/>
  <c r="LK72" i="2"/>
  <c r="LK69" i="2" l="1"/>
  <c r="LK59" i="2"/>
  <c r="LK68" i="2" s="1"/>
  <c r="LK63" i="2" l="1"/>
  <c r="LL64" i="2" s="1"/>
  <c r="LL73" i="2" s="1"/>
  <c r="LL58" i="2" l="1"/>
  <c r="LL61" i="2" s="1"/>
  <c r="LL60" i="2" l="1"/>
  <c r="LL71" i="2" s="1"/>
  <c r="LL72" i="2"/>
  <c r="LL70" i="2"/>
  <c r="LL69" i="2" l="1"/>
  <c r="LL59" i="2"/>
  <c r="LL68" i="2" s="1"/>
  <c r="LL63" i="2" l="1"/>
  <c r="LM64" i="2" s="1"/>
  <c r="LM73" i="2" s="1"/>
  <c r="LM58" i="2" l="1"/>
  <c r="LM61" i="2" s="1"/>
  <c r="LM60" i="2" l="1"/>
  <c r="LM71" i="2" s="1"/>
  <c r="LM72" i="2"/>
  <c r="LM70" i="2"/>
  <c r="LM69" i="2" l="1"/>
  <c r="LM59" i="2"/>
  <c r="LM68" i="2" s="1"/>
  <c r="LM63" i="2" l="1"/>
  <c r="LN64" i="2" s="1"/>
  <c r="LN58" i="2" s="1"/>
  <c r="LN73" i="2" l="1"/>
  <c r="LN61" i="2"/>
  <c r="LN60" i="2" s="1"/>
  <c r="LN71" i="2" l="1"/>
  <c r="LN69" i="2"/>
  <c r="LN59" i="2"/>
  <c r="LN68" i="2" s="1"/>
  <c r="LN70" i="2"/>
  <c r="LN72" i="2"/>
  <c r="LN63" i="2" l="1"/>
  <c r="LO64" i="2" s="1"/>
  <c r="LO73" i="2" s="1"/>
  <c r="LO58" i="2" l="1"/>
  <c r="LO61" i="2" s="1"/>
  <c r="LO72" i="2" l="1"/>
  <c r="LO70" i="2"/>
  <c r="LO60" i="2"/>
  <c r="LO71" i="2" l="1"/>
  <c r="LO69" i="2"/>
  <c r="LO59" i="2"/>
  <c r="LO68" i="2" s="1"/>
  <c r="LO63" i="2" l="1"/>
  <c r="LP64" i="2" s="1"/>
  <c r="LP73" i="2" s="1"/>
  <c r="LP58" i="2" l="1"/>
  <c r="LP61" i="2" s="1"/>
  <c r="LP60" i="2" l="1"/>
  <c r="LP72" i="2"/>
  <c r="LP70" i="2"/>
  <c r="LP71" i="2" l="1"/>
  <c r="LP69" i="2"/>
  <c r="LP59" i="2"/>
  <c r="LP68" i="2" s="1"/>
  <c r="LP63" i="2" l="1"/>
  <c r="LQ64" i="2" s="1"/>
  <c r="LQ58" i="2" s="1"/>
  <c r="LQ73" i="2" l="1"/>
  <c r="LQ61" i="2"/>
  <c r="LQ60" i="2" l="1"/>
  <c r="LQ71" i="2" s="1"/>
  <c r="LQ72" i="2"/>
  <c r="LQ70" i="2"/>
  <c r="LQ69" i="2" l="1"/>
  <c r="LQ59" i="2"/>
  <c r="LQ68" i="2" s="1"/>
  <c r="LQ63" i="2" l="1"/>
  <c r="LR64" i="2" s="1"/>
  <c r="LR58" i="2" s="1"/>
  <c r="LR73" i="2" l="1"/>
  <c r="LR61" i="2"/>
  <c r="LR60" i="2" l="1"/>
  <c r="LR71" i="2" s="1"/>
  <c r="LR72" i="2"/>
  <c r="LR70" i="2"/>
  <c r="LR69" i="2" l="1"/>
  <c r="LR59" i="2"/>
  <c r="LR68" i="2" s="1"/>
  <c r="LR63" i="2" l="1"/>
  <c r="LS64" i="2" s="1"/>
  <c r="LS58" i="2" s="1"/>
  <c r="LS73" i="2" l="1"/>
  <c r="LS61" i="2"/>
  <c r="LS60" i="2" l="1"/>
  <c r="LS70" i="2"/>
  <c r="LS72" i="2"/>
  <c r="LS71" i="2" l="1"/>
  <c r="LS69" i="2"/>
  <c r="LS59" i="2"/>
  <c r="LS68" i="2" s="1"/>
  <c r="LS63" i="2" l="1"/>
  <c r="LT64" i="2" s="1"/>
  <c r="LT58" i="2" s="1"/>
  <c r="LT73" i="2" l="1"/>
  <c r="LT61" i="2"/>
  <c r="LT60" i="2" s="1"/>
  <c r="LT71" i="2" l="1"/>
  <c r="LT69" i="2"/>
  <c r="LT59" i="2"/>
  <c r="LT68" i="2" s="1"/>
  <c r="LT70" i="2"/>
  <c r="LT72" i="2"/>
  <c r="LT63" i="2" l="1"/>
  <c r="LU64" i="2" s="1"/>
  <c r="LU58" i="2" s="1"/>
  <c r="LU73" i="2" l="1"/>
  <c r="LU61" i="2"/>
  <c r="LU60" i="2" s="1"/>
  <c r="LU71" i="2" l="1"/>
  <c r="LU69" i="2"/>
  <c r="LU59" i="2"/>
  <c r="LU68" i="2" s="1"/>
  <c r="LU70" i="2"/>
  <c r="LU72" i="2"/>
  <c r="LU63" i="2" l="1"/>
  <c r="LV64" i="2" s="1"/>
  <c r="LV73" i="2" s="1"/>
  <c r="LV58" i="2" l="1"/>
  <c r="LV61" i="2" s="1"/>
  <c r="LV60" i="2" s="1"/>
  <c r="LV71" i="2" s="1"/>
  <c r="LV69" i="2" l="1"/>
  <c r="LV59" i="2"/>
  <c r="LV68" i="2" s="1"/>
  <c r="LV72" i="2"/>
  <c r="LV70" i="2"/>
  <c r="LV63" i="2" l="1"/>
  <c r="LW64" i="2" s="1"/>
  <c r="LW58" i="2" s="1"/>
  <c r="LW73" i="2" l="1"/>
  <c r="LW61" i="2"/>
  <c r="LW60" i="2" l="1"/>
  <c r="LW72" i="2"/>
  <c r="LW70" i="2"/>
  <c r="LW71" i="2" l="1"/>
  <c r="LW69" i="2"/>
  <c r="LW59" i="2"/>
  <c r="LW68" i="2" s="1"/>
  <c r="LW63" i="2" l="1"/>
  <c r="LX64" i="2" s="1"/>
  <c r="LX58" i="2" s="1"/>
  <c r="LX73" i="2" l="1"/>
  <c r="LX61" i="2"/>
  <c r="LX60" i="2" s="1"/>
  <c r="LX71" i="2" l="1"/>
  <c r="LX69" i="2"/>
  <c r="LX59" i="2"/>
  <c r="LX68" i="2" s="1"/>
  <c r="LX70" i="2"/>
  <c r="LX72" i="2"/>
  <c r="LX63" i="2" l="1"/>
  <c r="LY64" i="2" s="1"/>
  <c r="LY73" i="2" s="1"/>
  <c r="LY58" i="2" l="1"/>
  <c r="LY61" i="2" s="1"/>
  <c r="LY60" i="2" l="1"/>
  <c r="LY71" i="2" s="1"/>
  <c r="LY70" i="2"/>
  <c r="LY72" i="2"/>
  <c r="LY69" i="2" l="1"/>
  <c r="LY59" i="2"/>
  <c r="LY68" i="2" s="1"/>
  <c r="LY63" i="2" l="1"/>
  <c r="LZ64" i="2" s="1"/>
  <c r="LZ73" i="2" s="1"/>
  <c r="LZ58" i="2" l="1"/>
  <c r="LZ61" i="2" s="1"/>
  <c r="LZ60" i="2" l="1"/>
  <c r="LZ71" i="2" s="1"/>
  <c r="LZ70" i="2"/>
  <c r="LZ72" i="2"/>
  <c r="LZ69" i="2" l="1"/>
  <c r="LZ59" i="2"/>
  <c r="LZ68" i="2" s="1"/>
  <c r="LZ63" i="2" l="1"/>
  <c r="MA64" i="2" s="1"/>
  <c r="MA58" i="2" s="1"/>
  <c r="MA73" i="2" l="1"/>
  <c r="MA61" i="2"/>
  <c r="MA60" i="2" l="1"/>
  <c r="MA71" i="2" s="1"/>
  <c r="MA70" i="2"/>
  <c r="MA72" i="2"/>
  <c r="MA69" i="2" l="1"/>
  <c r="MA59" i="2"/>
  <c r="MA68" i="2" s="1"/>
  <c r="MA63" i="2" l="1"/>
  <c r="MB64" i="2" s="1"/>
  <c r="MB58" i="2" s="1"/>
  <c r="MB73" i="2" l="1"/>
  <c r="MB61" i="2"/>
  <c r="MB60" i="2" l="1"/>
  <c r="MB72" i="2"/>
  <c r="MB70" i="2"/>
  <c r="MB71" i="2" l="1"/>
  <c r="MB69" i="2"/>
  <c r="MB59" i="2"/>
  <c r="MB68" i="2" s="1"/>
  <c r="MB63" i="2" l="1"/>
  <c r="MC64" i="2" s="1"/>
  <c r="MC73" i="2" s="1"/>
  <c r="MC58" i="2" l="1"/>
  <c r="MC61" i="2" s="1"/>
  <c r="MC60" i="2" l="1"/>
  <c r="MC71" i="2" s="1"/>
  <c r="MC70" i="2"/>
  <c r="MC72" i="2"/>
  <c r="MC69" i="2" l="1"/>
  <c r="MC59" i="2"/>
  <c r="MC68" i="2" s="1"/>
  <c r="MC63" i="2" l="1"/>
  <c r="MD64" i="2" s="1"/>
  <c r="MD73" i="2" s="1"/>
  <c r="MD58" i="2" l="1"/>
  <c r="MD61" i="2" s="1"/>
  <c r="MD60" i="2" l="1"/>
  <c r="MD71" i="2" s="1"/>
  <c r="MD70" i="2"/>
  <c r="MD72" i="2"/>
  <c r="MD69" i="2" l="1"/>
  <c r="MD59" i="2"/>
  <c r="MD68" i="2" s="1"/>
  <c r="MD63" i="2" l="1"/>
  <c r="ME64" i="2" s="1"/>
  <c r="ME58" i="2" s="1"/>
  <c r="ME73" i="2" l="1"/>
  <c r="ME61" i="2"/>
  <c r="ME60" i="2" s="1"/>
  <c r="ME71" i="2" l="1"/>
  <c r="ME69" i="2"/>
  <c r="ME59" i="2"/>
  <c r="ME68" i="2" s="1"/>
  <c r="ME72" i="2"/>
  <c r="ME70" i="2"/>
  <c r="ME63" i="2" l="1"/>
  <c r="MF64" i="2" s="1"/>
  <c r="MF73" i="2" l="1"/>
  <c r="MF58" i="2"/>
  <c r="MF61" i="2" l="1"/>
  <c r="MF60" i="2" l="1"/>
  <c r="MF71" i="2" s="1"/>
  <c r="MF72" i="2"/>
  <c r="MF70" i="2"/>
  <c r="MF69" i="2" l="1"/>
  <c r="MF59" i="2"/>
  <c r="MF68" i="2" s="1"/>
  <c r="MF63" i="2" l="1"/>
  <c r="MG64" i="2" s="1"/>
  <c r="MG73" i="2" s="1"/>
  <c r="MG58" i="2" l="1"/>
  <c r="MG61" i="2" s="1"/>
  <c r="MG60" i="2" l="1"/>
  <c r="MG70" i="2"/>
  <c r="MG72" i="2"/>
  <c r="MG71" i="2" l="1"/>
  <c r="MG69" i="2"/>
  <c r="MG59" i="2"/>
  <c r="MG68" i="2" s="1"/>
  <c r="MG63" i="2" l="1"/>
  <c r="MH64" i="2" s="1"/>
  <c r="MH58" i="2" s="1"/>
  <c r="MH73" i="2" l="1"/>
  <c r="MH61" i="2"/>
  <c r="MH60" i="2" l="1"/>
  <c r="MH71" i="2" s="1"/>
  <c r="MH72" i="2"/>
  <c r="MH70" i="2"/>
  <c r="MH69" i="2" l="1"/>
  <c r="MH59" i="2"/>
  <c r="MH68" i="2" s="1"/>
  <c r="MH63" i="2" l="1"/>
  <c r="MI64" i="2" s="1"/>
  <c r="MI73" i="2" s="1"/>
  <c r="MI58" i="2" l="1"/>
  <c r="MI61" i="2" s="1"/>
  <c r="MI60" i="2" s="1"/>
  <c r="MI71" i="2" l="1"/>
  <c r="MI69" i="2"/>
  <c r="MI59" i="2"/>
  <c r="MI68" i="2" s="1"/>
  <c r="MI72" i="2"/>
  <c r="MI70" i="2"/>
  <c r="MI63" i="2" l="1"/>
  <c r="MJ64" i="2" s="1"/>
  <c r="MJ73" i="2" s="1"/>
  <c r="MJ58" i="2" l="1"/>
  <c r="MJ61" i="2" s="1"/>
  <c r="MJ60" i="2" l="1"/>
  <c r="MJ71" i="2" s="1"/>
  <c r="MJ70" i="2"/>
  <c r="MJ72" i="2"/>
  <c r="MJ69" i="2" l="1"/>
  <c r="MJ59" i="2"/>
  <c r="MJ68" i="2" s="1"/>
  <c r="MJ63" i="2" l="1"/>
  <c r="MK64" i="2" s="1"/>
  <c r="MK73" i="2" s="1"/>
  <c r="MK58" i="2" l="1"/>
  <c r="MK61" i="2" s="1"/>
  <c r="MK60" i="2" l="1"/>
  <c r="MK71" i="2" s="1"/>
  <c r="MK70" i="2"/>
  <c r="MK72" i="2"/>
  <c r="MK69" i="2" l="1"/>
  <c r="MK59" i="2"/>
  <c r="MK68" i="2" s="1"/>
  <c r="MK63" i="2" l="1"/>
  <c r="ML64" i="2" s="1"/>
  <c r="ML58" i="2" s="1"/>
  <c r="ML73" i="2" l="1"/>
  <c r="ML61" i="2"/>
  <c r="ML60" i="2" s="1"/>
  <c r="ML71" i="2" l="1"/>
  <c r="ML69" i="2"/>
  <c r="ML59" i="2"/>
  <c r="ML68" i="2" s="1"/>
  <c r="ML72" i="2"/>
  <c r="ML70" i="2"/>
  <c r="ML63" i="2" l="1"/>
  <c r="MM64" i="2" s="1"/>
  <c r="MM73" i="2" l="1"/>
  <c r="MM58" i="2"/>
  <c r="MM61" i="2" l="1"/>
  <c r="MM60" i="2" l="1"/>
  <c r="MM72" i="2"/>
  <c r="MM70" i="2"/>
  <c r="MM71" i="2" l="1"/>
  <c r="MM69" i="2"/>
  <c r="MM59" i="2"/>
  <c r="MM68" i="2" s="1"/>
  <c r="MM63" i="2" l="1"/>
  <c r="MN64" i="2" s="1"/>
  <c r="MN73" i="2" s="1"/>
  <c r="MN58" i="2" l="1"/>
  <c r="MN61" i="2" s="1"/>
  <c r="MN72" i="2" l="1"/>
  <c r="MN70" i="2"/>
  <c r="MN60" i="2"/>
  <c r="MN71" i="2" l="1"/>
  <c r="MN69" i="2"/>
  <c r="MN59" i="2"/>
  <c r="MN68" i="2" s="1"/>
  <c r="MN63" i="2" l="1"/>
  <c r="MO64" i="2" s="1"/>
  <c r="MO58" i="2" s="1"/>
  <c r="MO73" i="2" l="1"/>
  <c r="MO61" i="2"/>
  <c r="MO70" i="2" l="1"/>
  <c r="MO72" i="2"/>
  <c r="MO60" i="2"/>
  <c r="MO71" i="2" l="1"/>
  <c r="MO69" i="2"/>
  <c r="MO59" i="2"/>
  <c r="MO68" i="2" s="1"/>
  <c r="MO63" i="2" l="1"/>
  <c r="MP64" i="2" s="1"/>
  <c r="MP58" i="2" s="1"/>
  <c r="MP73" i="2" l="1"/>
  <c r="MP61" i="2"/>
  <c r="MP60" i="2" l="1"/>
  <c r="MP71" i="2" s="1"/>
  <c r="MP70" i="2"/>
  <c r="MP72" i="2"/>
  <c r="MP69" i="2" l="1"/>
  <c r="MP59" i="2"/>
  <c r="MP68" i="2" s="1"/>
  <c r="MP63" i="2" l="1"/>
  <c r="MQ64" i="2" s="1"/>
  <c r="MQ73" i="2" s="1"/>
  <c r="MQ58" i="2" l="1"/>
  <c r="MQ61" i="2" s="1"/>
  <c r="MQ60" i="2" s="1"/>
  <c r="MQ59" i="2" s="1"/>
  <c r="MQ68" i="2" s="1"/>
  <c r="MQ71" i="2" l="1"/>
  <c r="MQ69" i="2"/>
  <c r="MQ72" i="2"/>
  <c r="MQ70" i="2"/>
  <c r="MQ63" i="2" l="1"/>
  <c r="MR64" i="2" s="1"/>
  <c r="MR58" i="2" s="1"/>
  <c r="MR73" i="2" l="1"/>
  <c r="MR61" i="2"/>
  <c r="MR60" i="2" s="1"/>
  <c r="MR59" i="2" s="1"/>
  <c r="MR68" i="2" s="1"/>
  <c r="MR71" i="2" l="1"/>
  <c r="MR69" i="2"/>
  <c r="MR72" i="2"/>
  <c r="MR70" i="2"/>
  <c r="MR63" i="2" l="1"/>
  <c r="MS64" i="2" s="1"/>
  <c r="MS73" i="2" s="1"/>
  <c r="MS58" i="2" l="1"/>
  <c r="MS61" i="2" s="1"/>
  <c r="MS60" i="2" s="1"/>
  <c r="MS71" i="2" l="1"/>
  <c r="MS69" i="2"/>
  <c r="MS59" i="2"/>
  <c r="MS68" i="2" s="1"/>
  <c r="MS70" i="2"/>
  <c r="MS72" i="2"/>
  <c r="MS63" i="2" l="1"/>
  <c r="MT64" i="2" s="1"/>
  <c r="MT73" i="2" s="1"/>
  <c r="MT58" i="2" l="1"/>
  <c r="MT61" i="2" s="1"/>
  <c r="MT72" i="2" l="1"/>
  <c r="MT70" i="2"/>
  <c r="MT60" i="2"/>
  <c r="MT71" i="2" l="1"/>
  <c r="MT69" i="2"/>
  <c r="MT59" i="2"/>
  <c r="MT68" i="2" s="1"/>
  <c r="MT63" i="2" l="1"/>
  <c r="MU64" i="2" s="1"/>
  <c r="MU73" i="2" s="1"/>
  <c r="MU58" i="2" l="1"/>
  <c r="MU61" i="2" s="1"/>
  <c r="MU60" i="2" l="1"/>
  <c r="MU71" i="2" s="1"/>
  <c r="MU72" i="2"/>
  <c r="MU70" i="2"/>
  <c r="MU69" i="2" l="1"/>
  <c r="MU59" i="2"/>
  <c r="MU68" i="2" s="1"/>
  <c r="MU63" i="2" l="1"/>
  <c r="MV64" i="2" s="1"/>
  <c r="MV58" i="2" s="1"/>
  <c r="MV73" i="2" l="1"/>
  <c r="MV61" i="2"/>
  <c r="MV72" i="2" l="1"/>
  <c r="MV70" i="2"/>
  <c r="MV60" i="2"/>
  <c r="MV71" i="2" s="1"/>
  <c r="MV69" i="2" l="1"/>
  <c r="MV59" i="2"/>
  <c r="MV68" i="2" s="1"/>
  <c r="MV63" i="2" l="1"/>
  <c r="MW64" i="2" s="1"/>
  <c r="MW58" i="2" s="1"/>
  <c r="MW73" i="2" l="1"/>
  <c r="MW61" i="2"/>
  <c r="MW60" i="2" l="1"/>
  <c r="MW71" i="2" s="1"/>
  <c r="MW72" i="2"/>
  <c r="MW70" i="2"/>
  <c r="MW69" i="2" l="1"/>
  <c r="MW59" i="2"/>
  <c r="MW68" i="2" s="1"/>
  <c r="MW63" i="2" l="1"/>
  <c r="MX64" i="2" s="1"/>
  <c r="MX73" i="2" s="1"/>
  <c r="MX58" i="2" l="1"/>
  <c r="MX61" i="2" s="1"/>
  <c r="MX60" i="2" l="1"/>
  <c r="MX70" i="2"/>
  <c r="MX72" i="2"/>
  <c r="MX71" i="2" l="1"/>
  <c r="MX69" i="2"/>
  <c r="MX59" i="2"/>
  <c r="MX68" i="2" s="1"/>
  <c r="MX63" i="2" l="1"/>
  <c r="MY64" i="2" s="1"/>
  <c r="MY58" i="2" s="1"/>
  <c r="MY73" i="2" l="1"/>
  <c r="MY61" i="2"/>
  <c r="MY60" i="2" s="1"/>
  <c r="MY69" i="2" l="1"/>
  <c r="MY71" i="2"/>
  <c r="MY59" i="2"/>
  <c r="MY68" i="2" s="1"/>
  <c r="MY72" i="2"/>
  <c r="MY70" i="2"/>
  <c r="MY63" i="2" l="1"/>
  <c r="MZ64" i="2" s="1"/>
  <c r="MZ73" i="2" l="1"/>
  <c r="MZ58" i="2"/>
  <c r="MZ61" i="2" l="1"/>
  <c r="MZ60" i="2" l="1"/>
  <c r="MZ71" i="2" s="1"/>
  <c r="MZ72" i="2"/>
  <c r="MZ70" i="2"/>
  <c r="MZ69" i="2" l="1"/>
  <c r="MZ59" i="2"/>
  <c r="MZ68" i="2" s="1"/>
  <c r="MZ63" i="2" l="1"/>
  <c r="NA64" i="2" s="1"/>
  <c r="NA73" i="2" s="1"/>
  <c r="NA58" i="2" l="1"/>
  <c r="NA61" i="2" s="1"/>
  <c r="NA60" i="2" s="1"/>
  <c r="NA71" i="2" l="1"/>
  <c r="NA69" i="2"/>
  <c r="NA59" i="2"/>
  <c r="NA68" i="2" s="1"/>
  <c r="NA70" i="2"/>
  <c r="NA72" i="2"/>
  <c r="NA63" i="2" l="1"/>
  <c r="NB64" i="2" s="1"/>
  <c r="NB73" i="2" s="1"/>
  <c r="NB58" i="2" l="1"/>
  <c r="NB61" i="2" s="1"/>
  <c r="NB60" i="2" l="1"/>
  <c r="NB70" i="2"/>
  <c r="NB72" i="2"/>
  <c r="NB71" i="2" l="1"/>
  <c r="NB69" i="2"/>
  <c r="NB59" i="2"/>
  <c r="NB68" i="2" s="1"/>
  <c r="NB63" i="2" l="1"/>
  <c r="NC64" i="2" s="1"/>
  <c r="NC73" i="2" s="1"/>
  <c r="NC58" i="2" l="1"/>
  <c r="NC61" i="2" s="1"/>
  <c r="NC60" i="2" s="1"/>
  <c r="NC71" i="2" l="1"/>
  <c r="NC69" i="2"/>
  <c r="NC59" i="2"/>
  <c r="NC68" i="2" s="1"/>
  <c r="NC72" i="2"/>
  <c r="NC70" i="2"/>
  <c r="NC63" i="2" l="1"/>
  <c r="ND64" i="2" s="1"/>
  <c r="ND73" i="2" s="1"/>
  <c r="ND58" i="2" l="1"/>
  <c r="ND61" i="2" s="1"/>
  <c r="ND60" i="2" l="1"/>
  <c r="ND71" i="2" s="1"/>
  <c r="ND72" i="2"/>
  <c r="ND70" i="2"/>
  <c r="ND69" i="2" l="1"/>
  <c r="ND59" i="2"/>
  <c r="ND68" i="2" s="1"/>
  <c r="ND63" i="2" l="1"/>
  <c r="NE64" i="2" s="1"/>
  <c r="NE73" i="2" s="1"/>
  <c r="NE58" i="2" l="1"/>
  <c r="NE61" i="2" s="1"/>
  <c r="NE60" i="2" s="1"/>
  <c r="NE71" i="2" l="1"/>
  <c r="NE69" i="2"/>
  <c r="NE59" i="2"/>
  <c r="NE68" i="2" s="1"/>
  <c r="NE70" i="2"/>
  <c r="NE72" i="2"/>
  <c r="NE63" i="2" l="1"/>
  <c r="NF64" i="2" s="1"/>
  <c r="NF73" i="2" s="1"/>
  <c r="NF58" i="2" l="1"/>
  <c r="NF61" i="2" s="1"/>
  <c r="NF60" i="2" l="1"/>
  <c r="NF71" i="2" s="1"/>
  <c r="NF72" i="2"/>
  <c r="NF70" i="2"/>
  <c r="NF69" i="2" l="1"/>
  <c r="NF59" i="2"/>
  <c r="NF68" i="2" s="1"/>
  <c r="NF63" i="2" l="1"/>
  <c r="NG64" i="2" s="1"/>
  <c r="NG73" i="2" s="1"/>
  <c r="NG58" i="2" l="1"/>
  <c r="NG61" i="2" s="1"/>
  <c r="NG60" i="2" l="1"/>
  <c r="NG72" i="2"/>
  <c r="NG70" i="2"/>
  <c r="NG71" i="2" l="1"/>
  <c r="NG69" i="2"/>
  <c r="NG59" i="2"/>
  <c r="NG68" i="2" s="1"/>
  <c r="NG63" i="2" l="1"/>
  <c r="NH64" i="2" s="1"/>
  <c r="NH73" i="2" s="1"/>
  <c r="NH58" i="2" l="1"/>
  <c r="NH61" i="2" s="1"/>
  <c r="NH60" i="2" l="1"/>
  <c r="NH72" i="2"/>
  <c r="NH70" i="2"/>
  <c r="NH71" i="2" l="1"/>
  <c r="NH69" i="2"/>
  <c r="NH59" i="2"/>
  <c r="NH68" i="2" s="1"/>
  <c r="NH63" i="2" l="1"/>
  <c r="NI64" i="2" s="1"/>
  <c r="NI58" i="2" s="1"/>
  <c r="NI73" i="2" l="1"/>
  <c r="NI61" i="2"/>
  <c r="NI60" i="2" s="1"/>
  <c r="NI71" i="2" l="1"/>
  <c r="NI69" i="2"/>
  <c r="NI59" i="2"/>
  <c r="NI68" i="2" s="1"/>
  <c r="NI72" i="2"/>
  <c r="NI70" i="2"/>
  <c r="NI63" i="2" l="1"/>
  <c r="NJ64" i="2" s="1"/>
  <c r="NJ73" i="2" s="1"/>
  <c r="NJ58" i="2" l="1"/>
  <c r="NJ61" i="2" s="1"/>
  <c r="NJ60" i="2" l="1"/>
  <c r="NJ71" i="2" s="1"/>
  <c r="NJ70" i="2"/>
  <c r="NJ72" i="2"/>
  <c r="NJ69" i="2" l="1"/>
  <c r="NJ59" i="2"/>
  <c r="NJ68" i="2" s="1"/>
  <c r="NJ63" i="2" l="1"/>
  <c r="NK64" i="2" s="1"/>
  <c r="NK58" i="2" s="1"/>
  <c r="NK73" i="2" l="1"/>
  <c r="NK61" i="2"/>
  <c r="NK60" i="2" s="1"/>
  <c r="NK71" i="2" l="1"/>
  <c r="NK69" i="2"/>
  <c r="NK59" i="2"/>
  <c r="NK68" i="2" s="1"/>
  <c r="NK70" i="2"/>
  <c r="NK72" i="2"/>
  <c r="NK63" i="2" l="1"/>
  <c r="NL64" i="2" s="1"/>
  <c r="NL58" i="2" s="1"/>
  <c r="NL73" i="2" l="1"/>
  <c r="NL61" i="2"/>
  <c r="NL60" i="2" s="1"/>
  <c r="NL71" i="2" l="1"/>
  <c r="NL69" i="2"/>
  <c r="NL59" i="2"/>
  <c r="NL68" i="2" s="1"/>
  <c r="NL72" i="2"/>
  <c r="NL70" i="2"/>
  <c r="NL63" i="2" l="1"/>
  <c r="NM64" i="2" s="1"/>
  <c r="NM73" i="2" s="1"/>
  <c r="NM58" i="2" l="1"/>
  <c r="NM61" i="2" s="1"/>
  <c r="NM60" i="2" l="1"/>
  <c r="NM59" i="2" s="1"/>
  <c r="NM68" i="2" s="1"/>
  <c r="NM71" i="2"/>
  <c r="NM72" i="2"/>
  <c r="NM70" i="2"/>
  <c r="NM69" i="2" l="1"/>
  <c r="NM63" i="2" s="1"/>
  <c r="NN64" i="2" s="1"/>
  <c r="NN73" i="2" s="1"/>
  <c r="NN58" i="2" l="1"/>
  <c r="NN61" i="2" s="1"/>
  <c r="NN60" i="2" s="1"/>
  <c r="NN71" i="2" l="1"/>
  <c r="NN69" i="2"/>
  <c r="NN59" i="2"/>
  <c r="NN68" i="2" s="1"/>
  <c r="NN70" i="2"/>
  <c r="NN72" i="2"/>
  <c r="NN63" i="2" l="1"/>
  <c r="NO64" i="2" s="1"/>
  <c r="NO58" i="2" s="1"/>
  <c r="NO73" i="2" l="1"/>
  <c r="NO61" i="2"/>
  <c r="NO60" i="2" s="1"/>
  <c r="NO71" i="2" l="1"/>
  <c r="NO69" i="2"/>
  <c r="NO59" i="2"/>
  <c r="NO68" i="2" s="1"/>
  <c r="NO72" i="2"/>
  <c r="NO70" i="2"/>
  <c r="NO63" i="2" l="1"/>
  <c r="NP64" i="2" s="1"/>
  <c r="NP58" i="2" s="1"/>
  <c r="NP73" i="2" l="1"/>
  <c r="NP61" i="2"/>
  <c r="NP60" i="2" s="1"/>
  <c r="NP59" i="2" s="1"/>
  <c r="NP68" i="2" s="1"/>
  <c r="NP71" i="2" l="1"/>
  <c r="NP69" i="2"/>
  <c r="NP70" i="2"/>
  <c r="NP72" i="2"/>
  <c r="NP63" i="2" l="1"/>
  <c r="NQ64" i="2" s="1"/>
  <c r="NQ58" i="2" s="1"/>
  <c r="NQ73" i="2" l="1"/>
  <c r="NQ61" i="2"/>
  <c r="NQ60" i="2" s="1"/>
  <c r="NQ71" i="2" l="1"/>
  <c r="NQ69" i="2"/>
  <c r="NQ59" i="2"/>
  <c r="NQ68" i="2" s="1"/>
  <c r="NQ70" i="2"/>
  <c r="NQ72" i="2"/>
  <c r="NQ63" i="2" l="1"/>
  <c r="NR64" i="2" s="1"/>
  <c r="NR73" i="2" s="1"/>
  <c r="NR58" i="2" l="1"/>
  <c r="NR61" i="2" s="1"/>
  <c r="NR60" i="2" s="1"/>
  <c r="NR71" i="2" l="1"/>
  <c r="NR69" i="2"/>
  <c r="NR59" i="2"/>
  <c r="NR68" i="2" s="1"/>
  <c r="NR72" i="2"/>
  <c r="NR70" i="2"/>
  <c r="NR63" i="2" l="1"/>
  <c r="NS64" i="2" s="1"/>
  <c r="NS73" i="2" s="1"/>
  <c r="NS58" i="2" l="1"/>
  <c r="NS61" i="2" s="1"/>
  <c r="NS60" i="2" l="1"/>
  <c r="NS70" i="2"/>
  <c r="NS72" i="2"/>
  <c r="NS71" i="2" l="1"/>
  <c r="NS69" i="2"/>
  <c r="NS59" i="2"/>
  <c r="NS68" i="2" s="1"/>
  <c r="NS63" i="2" l="1"/>
  <c r="NT64" i="2" s="1"/>
  <c r="NT73" i="2" s="1"/>
  <c r="NT58" i="2" l="1"/>
  <c r="NT61" i="2" s="1"/>
  <c r="NT60" i="2" s="1"/>
  <c r="NT71" i="2" l="1"/>
  <c r="NT69" i="2"/>
  <c r="NT59" i="2"/>
  <c r="NT68" i="2" s="1"/>
  <c r="NT70" i="2"/>
  <c r="NT72" i="2"/>
  <c r="NT63" i="2" l="1"/>
  <c r="NU64" i="2" s="1"/>
  <c r="NU73" i="2" s="1"/>
  <c r="NU58" i="2" l="1"/>
  <c r="NU61" i="2" s="1"/>
  <c r="NU60" i="2" l="1"/>
  <c r="NU70" i="2"/>
  <c r="NU72" i="2"/>
  <c r="NU71" i="2" l="1"/>
  <c r="NU69" i="2"/>
  <c r="NU59" i="2"/>
  <c r="NU68" i="2" s="1"/>
  <c r="NU63" i="2" l="1"/>
  <c r="NV64" i="2" s="1"/>
  <c r="NV58" i="2" s="1"/>
  <c r="NV73" i="2" l="1"/>
  <c r="NV61" i="2"/>
  <c r="NV60" i="2" l="1"/>
  <c r="NV71" i="2" s="1"/>
  <c r="NV70" i="2"/>
  <c r="NV72" i="2"/>
  <c r="NV69" i="2" l="1"/>
  <c r="NV59" i="2"/>
  <c r="NV68" i="2" s="1"/>
  <c r="NV63" i="2" l="1"/>
  <c r="NW64" i="2" s="1"/>
  <c r="NW58" i="2" s="1"/>
  <c r="NW73" i="2" l="1"/>
  <c r="NW61" i="2"/>
  <c r="NW60" i="2" l="1"/>
  <c r="NW71" i="2" s="1"/>
  <c r="NW70" i="2"/>
  <c r="NW72" i="2"/>
  <c r="NW69" i="2" l="1"/>
  <c r="NW59" i="2"/>
  <c r="NW68" i="2" s="1"/>
  <c r="NW63" i="2" l="1"/>
  <c r="NX64" i="2" s="1"/>
  <c r="NX58" i="2" s="1"/>
  <c r="NX73" i="2" l="1"/>
  <c r="NX61" i="2"/>
  <c r="NX70" i="2" l="1"/>
  <c r="NX72" i="2"/>
  <c r="NX60" i="2"/>
  <c r="NX71" i="2" l="1"/>
  <c r="NX69" i="2"/>
  <c r="NX59" i="2"/>
  <c r="NX68" i="2" s="1"/>
  <c r="NX63" i="2" l="1"/>
  <c r="NY64" i="2" s="1"/>
  <c r="NY73" i="2" s="1"/>
  <c r="NY58" i="2" l="1"/>
  <c r="NY61" i="2" s="1"/>
  <c r="NY60" i="2" l="1"/>
  <c r="NY71" i="2" s="1"/>
  <c r="NY72" i="2"/>
  <c r="NY70" i="2"/>
  <c r="NY69" i="2" l="1"/>
  <c r="NY59" i="2"/>
  <c r="NY68" i="2" s="1"/>
  <c r="NY63" i="2" l="1"/>
  <c r="NZ64" i="2" s="1"/>
  <c r="NZ73" i="2" s="1"/>
  <c r="NZ58" i="2" l="1"/>
  <c r="NZ61" i="2" s="1"/>
  <c r="NZ72" i="2" l="1"/>
  <c r="NZ70" i="2"/>
  <c r="NZ60" i="2"/>
  <c r="NZ71" i="2" l="1"/>
  <c r="NZ69" i="2"/>
  <c r="NZ59" i="2"/>
  <c r="NZ68" i="2" s="1"/>
  <c r="NZ63" i="2" l="1"/>
  <c r="OA64" i="2" s="1"/>
  <c r="OA73" i="2" s="1"/>
  <c r="OA58" i="2" l="1"/>
  <c r="OA61" i="2" s="1"/>
  <c r="OA60" i="2" s="1"/>
  <c r="OA71" i="2" l="1"/>
  <c r="OA69" i="2"/>
  <c r="OA59" i="2"/>
  <c r="OA68" i="2" s="1"/>
  <c r="OA70" i="2"/>
  <c r="OA72" i="2"/>
  <c r="OA63" i="2" l="1"/>
  <c r="OB64" i="2" s="1"/>
  <c r="OB73" i="2" s="1"/>
  <c r="OB58" i="2" l="1"/>
  <c r="OB61" i="2" s="1"/>
  <c r="OB60" i="2" s="1"/>
  <c r="OB71" i="2" l="1"/>
  <c r="OB69" i="2"/>
  <c r="OB59" i="2"/>
  <c r="OB68" i="2" s="1"/>
  <c r="OB70" i="2"/>
  <c r="OB72" i="2"/>
  <c r="OB63" i="2" l="1"/>
  <c r="OC64" i="2" s="1"/>
  <c r="OC58" i="2" s="1"/>
  <c r="OC73" i="2" l="1"/>
  <c r="OC61" i="2"/>
  <c r="OC60" i="2" s="1"/>
  <c r="OC71" i="2" l="1"/>
  <c r="OC69" i="2"/>
  <c r="OC59" i="2"/>
  <c r="OC68" i="2" s="1"/>
  <c r="OC70" i="2"/>
  <c r="OC72" i="2"/>
  <c r="OC63" i="2" l="1"/>
  <c r="OD64" i="2" s="1"/>
  <c r="OD58" i="2" s="1"/>
  <c r="OD73" i="2" l="1"/>
  <c r="OD61" i="2"/>
  <c r="OD60" i="2" s="1"/>
  <c r="OD71" i="2" l="1"/>
  <c r="OD69" i="2"/>
  <c r="OD59" i="2"/>
  <c r="OD68" i="2" s="1"/>
  <c r="OD72" i="2"/>
  <c r="OD70" i="2"/>
  <c r="OD63" i="2" l="1"/>
  <c r="OE64" i="2" s="1"/>
  <c r="OE73" i="2" l="1"/>
  <c r="OE58" i="2"/>
  <c r="OE61" i="2" l="1"/>
  <c r="OE60" i="2" l="1"/>
  <c r="OE70" i="2"/>
  <c r="OE72" i="2"/>
  <c r="OE71" i="2" l="1"/>
  <c r="OE69" i="2"/>
  <c r="OE59" i="2"/>
  <c r="OE68" i="2" s="1"/>
  <c r="OE63" i="2" l="1"/>
  <c r="OF64" i="2" s="1"/>
  <c r="OF73" i="2" s="1"/>
  <c r="OF58" i="2" l="1"/>
  <c r="OF61" i="2" s="1"/>
  <c r="OF60" i="2" s="1"/>
  <c r="OF71" i="2" l="1"/>
  <c r="OF69" i="2"/>
  <c r="OF59" i="2"/>
  <c r="OF68" i="2" s="1"/>
  <c r="OF70" i="2"/>
  <c r="OF72" i="2"/>
  <c r="OF63" i="2" l="1"/>
  <c r="OG64" i="2" s="1"/>
  <c r="OG58" i="2" s="1"/>
  <c r="OG73" i="2" l="1"/>
  <c r="OG61" i="2"/>
  <c r="OG60" i="2" l="1"/>
  <c r="OG70" i="2"/>
  <c r="OG72" i="2"/>
  <c r="OG71" i="2" l="1"/>
  <c r="OG69" i="2"/>
  <c r="OG59" i="2"/>
  <c r="OG68" i="2" s="1"/>
  <c r="OG63" i="2" l="1"/>
  <c r="OH64" i="2" s="1"/>
  <c r="OH73" i="2" s="1"/>
  <c r="OH58" i="2" l="1"/>
  <c r="OH61" i="2" s="1"/>
  <c r="OH60" i="2" s="1"/>
  <c r="OH71" i="2" l="1"/>
  <c r="OH69" i="2"/>
  <c r="OH59" i="2"/>
  <c r="OH68" i="2" s="1"/>
  <c r="OH70" i="2"/>
  <c r="OH72" i="2"/>
  <c r="OH63" i="2" l="1"/>
  <c r="OI64" i="2" s="1"/>
  <c r="OI73" i="2" s="1"/>
  <c r="OI58" i="2" l="1"/>
  <c r="OI61" i="2" s="1"/>
  <c r="OI60" i="2" l="1"/>
  <c r="OI72" i="2"/>
  <c r="OI70" i="2"/>
  <c r="OI71" i="2" l="1"/>
  <c r="OI69" i="2"/>
  <c r="OI59" i="2"/>
  <c r="OI68" i="2" s="1"/>
  <c r="OI63" i="2" l="1"/>
  <c r="OJ64" i="2" s="1"/>
  <c r="OJ73" i="2" s="1"/>
  <c r="OJ58" i="2" l="1"/>
  <c r="OJ61" i="2" s="1"/>
  <c r="OJ60" i="2" s="1"/>
  <c r="OJ71" i="2" l="1"/>
  <c r="OJ69" i="2"/>
  <c r="OJ59" i="2"/>
  <c r="OJ68" i="2" s="1"/>
  <c r="OJ70" i="2"/>
  <c r="OJ72" i="2"/>
  <c r="OJ63" i="2" l="1"/>
  <c r="OK64" i="2" s="1"/>
  <c r="OK58" i="2" s="1"/>
  <c r="OK73" i="2" l="1"/>
  <c r="OK61" i="2"/>
  <c r="OK60" i="2" s="1"/>
  <c r="OK59" i="2" s="1"/>
  <c r="OK68" i="2" s="1"/>
  <c r="OK71" i="2" l="1"/>
  <c r="OK69" i="2"/>
  <c r="OK72" i="2"/>
  <c r="OK70" i="2"/>
  <c r="OK63" i="2" l="1"/>
  <c r="OL64" i="2" s="1"/>
  <c r="OL58" i="2" s="1"/>
  <c r="OL73" i="2" l="1"/>
  <c r="OL61" i="2"/>
  <c r="OL60" i="2" l="1"/>
  <c r="OL72" i="2"/>
  <c r="OL70" i="2"/>
  <c r="OL71" i="2" l="1"/>
  <c r="OL69" i="2"/>
  <c r="OL59" i="2"/>
  <c r="OL68" i="2" s="1"/>
  <c r="OL63" i="2" l="1"/>
  <c r="OM64" i="2" s="1"/>
  <c r="OM58" i="2" s="1"/>
  <c r="OM73" i="2" l="1"/>
  <c r="OM61" i="2"/>
  <c r="OM60" i="2" l="1"/>
  <c r="OM72" i="2"/>
  <c r="OM70" i="2"/>
  <c r="OM71" i="2" l="1"/>
  <c r="OM69" i="2"/>
  <c r="OM59" i="2"/>
  <c r="OM68" i="2" s="1"/>
  <c r="OM63" i="2" l="1"/>
  <c r="ON64" i="2" s="1"/>
  <c r="ON73" i="2" s="1"/>
  <c r="ON58" i="2" l="1"/>
  <c r="ON61" i="2" s="1"/>
  <c r="ON60" i="2" l="1"/>
  <c r="ON72" i="2"/>
  <c r="ON70" i="2"/>
  <c r="ON71" i="2" l="1"/>
  <c r="ON69" i="2"/>
  <c r="ON59" i="2"/>
  <c r="ON68" i="2" s="1"/>
  <c r="ON63" i="2" l="1"/>
  <c r="OO64" i="2" s="1"/>
  <c r="OO58" i="2" s="1"/>
  <c r="OO73" i="2" l="1"/>
  <c r="OO61" i="2"/>
  <c r="OO60" i="2" s="1"/>
  <c r="OO59" i="2" s="1"/>
  <c r="OO68" i="2" s="1"/>
  <c r="OO71" i="2" l="1"/>
  <c r="OO69" i="2"/>
  <c r="OO70" i="2"/>
  <c r="OO72" i="2"/>
  <c r="OO63" i="2" l="1"/>
  <c r="OP64" i="2" s="1"/>
  <c r="OP58" i="2" s="1"/>
  <c r="OP73" i="2" l="1"/>
  <c r="OP61" i="2"/>
  <c r="OP60" i="2" s="1"/>
  <c r="OP71" i="2" l="1"/>
  <c r="OP69" i="2"/>
  <c r="OP59" i="2"/>
  <c r="OP68" i="2" s="1"/>
  <c r="OP70" i="2"/>
  <c r="OP72" i="2"/>
  <c r="OP63" i="2" l="1"/>
  <c r="OQ64" i="2" s="1"/>
  <c r="OQ73" i="2" s="1"/>
  <c r="OQ58" i="2" l="1"/>
  <c r="OQ61" i="2" s="1"/>
  <c r="OQ70" i="2" l="1"/>
  <c r="OQ72" i="2"/>
  <c r="OQ60" i="2"/>
  <c r="OQ71" i="2" l="1"/>
  <c r="OQ69" i="2"/>
  <c r="OQ59" i="2"/>
  <c r="OQ68" i="2" s="1"/>
  <c r="OQ63" i="2" l="1"/>
  <c r="OR64" i="2" s="1"/>
  <c r="OR73" i="2" s="1"/>
  <c r="OR58" i="2" l="1"/>
  <c r="OR61" i="2" s="1"/>
  <c r="OR70" i="2" l="1"/>
  <c r="OR72" i="2"/>
  <c r="OR60" i="2"/>
  <c r="OR71" i="2" l="1"/>
  <c r="OR69" i="2"/>
  <c r="OR59" i="2"/>
  <c r="OR68" i="2" s="1"/>
  <c r="OR63" i="2" l="1"/>
  <c r="OS64" i="2" s="1"/>
  <c r="OS73" i="2" s="1"/>
  <c r="OS58" i="2" l="1"/>
  <c r="OS61" i="2" s="1"/>
  <c r="OS60" i="2" s="1"/>
  <c r="OS71" i="2" l="1"/>
  <c r="OS69" i="2"/>
  <c r="OS59" i="2"/>
  <c r="OS68" i="2" s="1"/>
  <c r="OS72" i="2"/>
  <c r="OS70" i="2"/>
  <c r="OS63" i="2" l="1"/>
  <c r="OT64" i="2" s="1"/>
  <c r="OT58" i="2" s="1"/>
  <c r="OT73" i="2" l="1"/>
  <c r="OT61" i="2"/>
  <c r="OT72" i="2" l="1"/>
  <c r="OT70" i="2"/>
  <c r="OT60" i="2"/>
  <c r="OT71" i="2" l="1"/>
  <c r="OT69" i="2"/>
  <c r="OT59" i="2"/>
  <c r="OT68" i="2" s="1"/>
  <c r="OT63" i="2" l="1"/>
  <c r="OU64" i="2" s="1"/>
  <c r="OU73" i="2" s="1"/>
  <c r="OU58" i="2" l="1"/>
  <c r="OU61" i="2" s="1"/>
  <c r="OU72" i="2" l="1"/>
  <c r="OU70" i="2"/>
  <c r="OU60" i="2"/>
  <c r="OU71" i="2" l="1"/>
  <c r="OU69" i="2"/>
  <c r="OU59" i="2"/>
  <c r="OU68" i="2" s="1"/>
  <c r="OU63" i="2" l="1"/>
  <c r="OV64" i="2" s="1"/>
  <c r="OV73" i="2" s="1"/>
  <c r="OV58" i="2" l="1"/>
  <c r="OV61" i="2" s="1"/>
  <c r="OV60" i="2" l="1"/>
  <c r="OV72" i="2"/>
  <c r="OV70" i="2"/>
  <c r="OV71" i="2" l="1"/>
  <c r="OV69" i="2"/>
  <c r="OV59" i="2"/>
  <c r="OV68" i="2" s="1"/>
  <c r="OV63" i="2" l="1"/>
  <c r="OW64" i="2" s="1"/>
  <c r="OW73" i="2" s="1"/>
  <c r="OW58" i="2" l="1"/>
  <c r="OW61" i="2" s="1"/>
  <c r="OW60" i="2" l="1"/>
  <c r="OW72" i="2"/>
  <c r="OW70" i="2"/>
  <c r="OW71" i="2" l="1"/>
  <c r="OW69" i="2"/>
  <c r="OW59" i="2"/>
  <c r="OW68" i="2" s="1"/>
  <c r="OW63" i="2" l="1"/>
  <c r="OX64" i="2" s="1"/>
  <c r="OX58" i="2" s="1"/>
  <c r="OX73" i="2" l="1"/>
  <c r="OX61" i="2"/>
  <c r="OX60" i="2" l="1"/>
  <c r="OX71" i="2" s="1"/>
  <c r="OX70" i="2"/>
  <c r="OX72" i="2"/>
  <c r="OX69" i="2" l="1"/>
  <c r="OX59" i="2"/>
  <c r="OX68" i="2" s="1"/>
  <c r="OX63" i="2" l="1"/>
  <c r="OY64" i="2" s="1"/>
  <c r="OY58" i="2" s="1"/>
  <c r="OY73" i="2" l="1"/>
  <c r="OY61" i="2"/>
  <c r="OY60" i="2" l="1"/>
  <c r="OY71" i="2" s="1"/>
  <c r="OY72" i="2"/>
  <c r="OY70" i="2"/>
  <c r="OY69" i="2" l="1"/>
  <c r="OY59" i="2"/>
  <c r="OY68" i="2" s="1"/>
  <c r="OY63" i="2" l="1"/>
  <c r="OZ64" i="2" s="1"/>
  <c r="OZ73" i="2" s="1"/>
  <c r="OZ58" i="2" l="1"/>
  <c r="OZ61" i="2" s="1"/>
  <c r="OZ60" i="2" s="1"/>
  <c r="OZ59" i="2" s="1"/>
  <c r="OZ68" i="2" s="1"/>
  <c r="OZ71" i="2" l="1"/>
  <c r="OZ69" i="2"/>
  <c r="OZ70" i="2"/>
  <c r="OZ72" i="2"/>
  <c r="OZ63" i="2" l="1"/>
  <c r="PA64" i="2" s="1"/>
  <c r="PA73" i="2" s="1"/>
  <c r="PA58" i="2" l="1"/>
  <c r="PA61" i="2" s="1"/>
  <c r="PA60" i="2" s="1"/>
  <c r="PA71" i="2" s="1"/>
  <c r="PA59" i="2" l="1"/>
  <c r="PA68" i="2" s="1"/>
  <c r="PA69" i="2"/>
  <c r="PA70" i="2"/>
  <c r="PA72" i="2"/>
  <c r="PA63" i="2" l="1"/>
  <c r="PB64" i="2" s="1"/>
  <c r="PB73" i="2" s="1"/>
  <c r="PB58" i="2" l="1"/>
  <c r="PB61" i="2" s="1"/>
  <c r="PB60" i="2" l="1"/>
  <c r="PB71" i="2" s="1"/>
  <c r="PB70" i="2"/>
  <c r="PB72" i="2"/>
  <c r="PB69" i="2" l="1"/>
  <c r="PB59" i="2"/>
  <c r="PB68" i="2" s="1"/>
  <c r="PB63" i="2" l="1"/>
  <c r="PC64" i="2" s="1"/>
  <c r="PC73" i="2" s="1"/>
  <c r="PC58" i="2" l="1"/>
  <c r="PC61" i="2" s="1"/>
  <c r="PC60" i="2" l="1"/>
  <c r="PC71" i="2" s="1"/>
  <c r="PC70" i="2"/>
  <c r="PC72" i="2"/>
  <c r="PC69" i="2" l="1"/>
  <c r="PC59" i="2"/>
  <c r="PC68" i="2" s="1"/>
  <c r="PC63" i="2" l="1"/>
  <c r="PD64" i="2" s="1"/>
  <c r="PD73" i="2" s="1"/>
  <c r="PD58" i="2" l="1"/>
  <c r="PD61" i="2" s="1"/>
  <c r="PD60" i="2" l="1"/>
  <c r="PD71" i="2" s="1"/>
  <c r="PD70" i="2"/>
  <c r="PD72" i="2"/>
  <c r="PD69" i="2" l="1"/>
  <c r="PD59" i="2"/>
  <c r="PD68" i="2" s="1"/>
  <c r="PD63" i="2" l="1"/>
  <c r="PE64" i="2" s="1"/>
  <c r="PE73" i="2" s="1"/>
  <c r="PE58" i="2" l="1"/>
  <c r="PE61" i="2" s="1"/>
  <c r="PE60" i="2" l="1"/>
  <c r="PE59" i="2" s="1"/>
  <c r="PE68" i="2" s="1"/>
  <c r="PE72" i="2"/>
  <c r="PE70" i="2"/>
  <c r="PE71" i="2" l="1"/>
  <c r="PE69" i="2"/>
  <c r="PE63" i="2" s="1"/>
  <c r="PF64" i="2" s="1"/>
  <c r="PF58" i="2" s="1"/>
  <c r="PF73" i="2" l="1"/>
  <c r="PF61" i="2"/>
  <c r="PF60" i="2" s="1"/>
  <c r="PF69" i="2" l="1"/>
  <c r="PF71" i="2"/>
  <c r="PF59" i="2"/>
  <c r="PF68" i="2" s="1"/>
  <c r="PF72" i="2"/>
  <c r="PF70" i="2"/>
  <c r="PF63" i="2" l="1"/>
  <c r="PG64" i="2" s="1"/>
  <c r="PG73" i="2" s="1"/>
  <c r="PG58" i="2" l="1"/>
  <c r="PG61" i="2" s="1"/>
  <c r="PG60" i="2" l="1"/>
  <c r="PG70" i="2"/>
  <c r="PG72" i="2"/>
  <c r="PG71" i="2" l="1"/>
  <c r="PG69" i="2"/>
  <c r="PG59" i="2"/>
  <c r="PG68" i="2" s="1"/>
  <c r="PG63" i="2" l="1"/>
  <c r="PH64" i="2" s="1"/>
  <c r="PH58" i="2" s="1"/>
  <c r="PH73" i="2" l="1"/>
  <c r="PH61" i="2"/>
  <c r="PH60" i="2" l="1"/>
  <c r="PH71" i="2" s="1"/>
  <c r="PH70" i="2"/>
  <c r="PH72" i="2"/>
  <c r="PH69" i="2" l="1"/>
  <c r="PH59" i="2"/>
  <c r="PH68" i="2" s="1"/>
  <c r="PH63" i="2" l="1"/>
  <c r="PI64" i="2" s="1"/>
  <c r="PI73" i="2" s="1"/>
  <c r="PI58" i="2" l="1"/>
  <c r="PI61" i="2" s="1"/>
  <c r="PI60" i="2" l="1"/>
  <c r="PI72" i="2"/>
  <c r="PI70" i="2"/>
  <c r="PI71" i="2" l="1"/>
  <c r="PI69" i="2"/>
  <c r="PI59" i="2"/>
  <c r="PI68" i="2" s="1"/>
  <c r="PI63" i="2" l="1"/>
  <c r="PJ64" i="2" s="1"/>
  <c r="PJ58" i="2" s="1"/>
  <c r="PJ73" i="2" l="1"/>
  <c r="PJ61" i="2"/>
  <c r="PJ60" i="2" s="1"/>
  <c r="PJ59" i="2" s="1"/>
  <c r="PJ68" i="2" s="1"/>
  <c r="PJ71" i="2" l="1"/>
  <c r="PJ69" i="2"/>
  <c r="PJ72" i="2"/>
  <c r="PJ70" i="2"/>
  <c r="PJ63" i="2" l="1"/>
  <c r="PK64" i="2" s="1"/>
  <c r="PK73" i="2" s="1"/>
  <c r="PK58" i="2" l="1"/>
  <c r="PK61" i="2" s="1"/>
  <c r="PK60" i="2" l="1"/>
  <c r="PK71" i="2" s="1"/>
  <c r="PK70" i="2"/>
  <c r="PK72" i="2"/>
  <c r="PK69" i="2" l="1"/>
  <c r="PK59" i="2"/>
  <c r="PK68" i="2" s="1"/>
  <c r="PK63" i="2" l="1"/>
  <c r="PL64" i="2" s="1"/>
  <c r="PL73" i="2" s="1"/>
  <c r="PL58" i="2" l="1"/>
  <c r="PL61" i="2" s="1"/>
  <c r="PL60" i="2" s="1"/>
  <c r="PL59" i="2" s="1"/>
  <c r="PL68" i="2" s="1"/>
  <c r="PL71" i="2" l="1"/>
  <c r="PL69" i="2"/>
  <c r="PL70" i="2"/>
  <c r="PL72" i="2"/>
  <c r="PL63" i="2" l="1"/>
  <c r="PM64" i="2" s="1"/>
  <c r="PM73" i="2" s="1"/>
  <c r="PM58" i="2" l="1"/>
  <c r="PM61" i="2" s="1"/>
  <c r="PM60" i="2" l="1"/>
  <c r="PM59" i="2" s="1"/>
  <c r="PM68" i="2" s="1"/>
  <c r="PM70" i="2"/>
  <c r="PM72" i="2"/>
  <c r="PM71" i="2" l="1"/>
  <c r="PM69" i="2"/>
  <c r="PM63" i="2" s="1"/>
  <c r="PN64" i="2" s="1"/>
  <c r="PN58" i="2" s="1"/>
  <c r="PN73" i="2" l="1"/>
  <c r="PN61" i="2"/>
  <c r="PN60" i="2" l="1"/>
  <c r="PN70" i="2"/>
  <c r="PN72" i="2"/>
  <c r="PN71" i="2" l="1"/>
  <c r="PN69" i="2"/>
  <c r="PN59" i="2"/>
  <c r="PN68" i="2" s="1"/>
  <c r="PN63" i="2" l="1"/>
  <c r="PO64" i="2" s="1"/>
  <c r="PO58" i="2" s="1"/>
  <c r="PO73" i="2" l="1"/>
  <c r="PO61" i="2"/>
  <c r="PO60" i="2" l="1"/>
  <c r="PO71" i="2" s="1"/>
  <c r="PO72" i="2"/>
  <c r="PO70" i="2"/>
  <c r="PO69" i="2" l="1"/>
  <c r="PO59" i="2"/>
  <c r="PO68" i="2" s="1"/>
  <c r="PO63" i="2" l="1"/>
  <c r="PP64" i="2" s="1"/>
  <c r="PP58" i="2" s="1"/>
  <c r="PP73" i="2" l="1"/>
  <c r="PP61" i="2"/>
  <c r="PP60" i="2" l="1"/>
  <c r="PP72" i="2"/>
  <c r="PP70" i="2"/>
  <c r="PP71" i="2" l="1"/>
  <c r="PP69" i="2"/>
  <c r="PP59" i="2"/>
  <c r="PP68" i="2" s="1"/>
  <c r="PP63" i="2" l="1"/>
  <c r="PQ64" i="2" s="1"/>
  <c r="PQ58" i="2" s="1"/>
  <c r="PQ73" i="2" l="1"/>
  <c r="PQ61" i="2"/>
  <c r="PQ60" i="2" s="1"/>
  <c r="PQ71" i="2" l="1"/>
  <c r="PQ69" i="2"/>
  <c r="PQ59" i="2"/>
  <c r="PQ68" i="2" s="1"/>
  <c r="PQ70" i="2"/>
  <c r="PQ72" i="2"/>
  <c r="PQ63" i="2" l="1"/>
  <c r="PR64" i="2" s="1"/>
  <c r="PR58" i="2" s="1"/>
  <c r="PR73" i="2" l="1"/>
  <c r="PR61" i="2"/>
  <c r="PR60" i="2" l="1"/>
  <c r="PR71" i="2" s="1"/>
  <c r="PR72" i="2"/>
  <c r="PR70" i="2"/>
  <c r="PR69" i="2" l="1"/>
  <c r="PR59" i="2"/>
  <c r="PR68" i="2" s="1"/>
  <c r="PR63" i="2" l="1"/>
  <c r="PS64" i="2" s="1"/>
  <c r="PS73" i="2" s="1"/>
  <c r="PS58" i="2" l="1"/>
  <c r="PS61" i="2" s="1"/>
  <c r="PS60" i="2" s="1"/>
  <c r="PS71" i="2" l="1"/>
  <c r="PS69" i="2"/>
  <c r="PS59" i="2"/>
  <c r="PS68" i="2" s="1"/>
  <c r="PS70" i="2"/>
  <c r="PS72" i="2"/>
  <c r="PS63" i="2" l="1"/>
  <c r="PT64" i="2" s="1"/>
  <c r="PT58" i="2" s="1"/>
  <c r="PT73" i="2" l="1"/>
  <c r="PT61" i="2"/>
  <c r="PT60" i="2" l="1"/>
  <c r="PT71" i="2" s="1"/>
  <c r="PT70" i="2"/>
  <c r="PT72" i="2"/>
  <c r="PT69" i="2" l="1"/>
  <c r="PT59" i="2"/>
  <c r="PT68" i="2" s="1"/>
  <c r="PT63" i="2" l="1"/>
  <c r="PU64" i="2" s="1"/>
  <c r="PU58" i="2" s="1"/>
  <c r="PU73" i="2" l="1"/>
  <c r="PU61" i="2"/>
  <c r="PU60" i="2" s="1"/>
  <c r="PU59" i="2" s="1"/>
  <c r="PU68" i="2" s="1"/>
  <c r="PU71" i="2" l="1"/>
  <c r="PU69" i="2"/>
  <c r="PU70" i="2"/>
  <c r="PU72" i="2"/>
  <c r="PU63" i="2" l="1"/>
  <c r="PV64" i="2" s="1"/>
  <c r="PV73" i="2" s="1"/>
  <c r="PV58" i="2" l="1"/>
  <c r="PV61" i="2" s="1"/>
  <c r="PV60" i="2" s="1"/>
  <c r="PV71" i="2" l="1"/>
  <c r="PV69" i="2"/>
  <c r="PV59" i="2"/>
  <c r="PV68" i="2" s="1"/>
  <c r="PV72" i="2"/>
  <c r="PV70" i="2"/>
  <c r="PV63" i="2" l="1"/>
  <c r="PW64" i="2" s="1"/>
  <c r="PW73" i="2" l="1"/>
  <c r="PW58" i="2"/>
  <c r="PW61" i="2" l="1"/>
  <c r="PW60" i="2" l="1"/>
  <c r="PW71" i="2" s="1"/>
  <c r="PW70" i="2"/>
  <c r="PW72" i="2"/>
  <c r="PW69" i="2" l="1"/>
  <c r="PW59" i="2"/>
  <c r="PW68" i="2" s="1"/>
  <c r="PW63" i="2" l="1"/>
  <c r="PX64" i="2" s="1"/>
  <c r="PX58" i="2" s="1"/>
  <c r="PX73" i="2" l="1"/>
  <c r="PX61" i="2"/>
  <c r="PX60" i="2" s="1"/>
  <c r="PX59" i="2" s="1"/>
  <c r="PX68" i="2" s="1"/>
  <c r="PX71" i="2" l="1"/>
  <c r="PX69" i="2"/>
  <c r="PX70" i="2"/>
  <c r="PX72" i="2"/>
  <c r="PX63" i="2" l="1"/>
  <c r="PY64" i="2" s="1"/>
  <c r="PY58" i="2" s="1"/>
  <c r="PY73" i="2" l="1"/>
  <c r="PY61" i="2"/>
  <c r="PY60" i="2" l="1"/>
  <c r="PY72" i="2"/>
  <c r="PY70" i="2"/>
  <c r="PY71" i="2" l="1"/>
  <c r="PY69" i="2"/>
  <c r="PY59" i="2"/>
  <c r="PY68" i="2" s="1"/>
  <c r="PY63" i="2" l="1"/>
  <c r="PZ64" i="2" s="1"/>
  <c r="PZ73" i="2" s="1"/>
  <c r="PZ58" i="2" l="1"/>
  <c r="PZ61" i="2" s="1"/>
  <c r="PZ60" i="2" l="1"/>
  <c r="PZ71" i="2" s="1"/>
  <c r="PZ72" i="2"/>
  <c r="PZ70" i="2"/>
  <c r="PZ69" i="2" l="1"/>
  <c r="PZ59" i="2"/>
  <c r="PZ68" i="2" s="1"/>
  <c r="PZ63" i="2" l="1"/>
  <c r="QA64" i="2" s="1"/>
  <c r="QA58" i="2" s="1"/>
  <c r="QA73" i="2" l="1"/>
  <c r="QA61" i="2"/>
  <c r="QA60" i="2" s="1"/>
  <c r="QA71" i="2" l="1"/>
  <c r="QA69" i="2"/>
  <c r="QA59" i="2"/>
  <c r="QA68" i="2" s="1"/>
  <c r="QA70" i="2"/>
  <c r="QA72" i="2"/>
  <c r="QA63" i="2" l="1"/>
  <c r="QB64" i="2" s="1"/>
  <c r="QB73" i="2" s="1"/>
  <c r="QB58" i="2" l="1"/>
  <c r="QB61" i="2" s="1"/>
  <c r="QB60" i="2" s="1"/>
  <c r="QB71" i="2" l="1"/>
  <c r="QB69" i="2"/>
  <c r="QB59" i="2"/>
  <c r="QB68" i="2" s="1"/>
  <c r="QB70" i="2"/>
  <c r="QB72" i="2"/>
  <c r="QB63" i="2" l="1"/>
  <c r="QC64" i="2" s="1"/>
  <c r="QC73" i="2" s="1"/>
  <c r="QC58" i="2" l="1"/>
  <c r="QC61" i="2" s="1"/>
  <c r="QC60" i="2" s="1"/>
  <c r="QC71" i="2" l="1"/>
  <c r="QC69" i="2"/>
  <c r="QC59" i="2"/>
  <c r="QC68" i="2" s="1"/>
  <c r="QC70" i="2"/>
  <c r="QC72" i="2"/>
  <c r="QC63" i="2" l="1"/>
  <c r="QD64" i="2" s="1"/>
  <c r="QD58" i="2" s="1"/>
  <c r="QD73" i="2" l="1"/>
  <c r="QD61" i="2"/>
  <c r="QD60" i="2" l="1"/>
  <c r="QD71" i="2" s="1"/>
  <c r="QD72" i="2"/>
  <c r="QD70" i="2"/>
  <c r="QD69" i="2" l="1"/>
  <c r="QD59" i="2"/>
  <c r="QD68" i="2" s="1"/>
  <c r="QD63" i="2" l="1"/>
  <c r="QE64" i="2" s="1"/>
  <c r="QE58" i="2" s="1"/>
  <c r="QE73" i="2" l="1"/>
  <c r="QE61" i="2"/>
  <c r="QE60" i="2" s="1"/>
  <c r="QE59" i="2" s="1"/>
  <c r="QE68" i="2" s="1"/>
  <c r="QE71" i="2" l="1"/>
  <c r="QE69" i="2"/>
  <c r="QE70" i="2"/>
  <c r="QE72" i="2"/>
  <c r="QE63" i="2" l="1"/>
  <c r="QF64" i="2" s="1"/>
  <c r="QF73" i="2" s="1"/>
  <c r="QF58" i="2" l="1"/>
  <c r="QF61" i="2" s="1"/>
  <c r="QF60" i="2" s="1"/>
  <c r="QF59" i="2" s="1"/>
  <c r="QF68" i="2" s="1"/>
  <c r="QF71" i="2" l="1"/>
  <c r="QF69" i="2"/>
  <c r="QF72" i="2"/>
  <c r="QF70" i="2"/>
  <c r="QF63" i="2" l="1"/>
  <c r="QG64" i="2" s="1"/>
  <c r="QG73" i="2" s="1"/>
  <c r="QG58" i="2" l="1"/>
  <c r="QG61" i="2" s="1"/>
  <c r="QG60" i="2" l="1"/>
  <c r="QG71" i="2" s="1"/>
  <c r="QG72" i="2"/>
  <c r="QG70" i="2"/>
  <c r="QG69" i="2" l="1"/>
  <c r="QG59" i="2"/>
  <c r="QG68" i="2" s="1"/>
  <c r="QG63" i="2" l="1"/>
  <c r="QH64" i="2" s="1"/>
  <c r="QH58" i="2" s="1"/>
  <c r="QH73" i="2" l="1"/>
  <c r="QH61" i="2"/>
  <c r="QH60" i="2" s="1"/>
  <c r="QH69" i="2" l="1"/>
  <c r="QH71" i="2"/>
  <c r="QH59" i="2"/>
  <c r="QH68" i="2" s="1"/>
  <c r="QH72" i="2"/>
  <c r="QH70" i="2"/>
  <c r="QH63" i="2" l="1"/>
  <c r="QI64" i="2" s="1"/>
  <c r="QI58" i="2" s="1"/>
  <c r="QI73" i="2" l="1"/>
  <c r="QI61" i="2"/>
  <c r="QI60" i="2" s="1"/>
  <c r="QI69" i="2" l="1"/>
  <c r="QI71" i="2"/>
  <c r="QI59" i="2"/>
  <c r="QI68" i="2" s="1"/>
  <c r="QI72" i="2"/>
  <c r="QI70" i="2"/>
  <c r="QI63" i="2" l="1"/>
  <c r="QJ64" i="2" s="1"/>
  <c r="QJ58" i="2" s="1"/>
  <c r="QJ73" i="2" l="1"/>
  <c r="QJ61" i="2"/>
  <c r="QJ60" i="2" l="1"/>
  <c r="QJ70" i="2"/>
  <c r="QJ72" i="2"/>
  <c r="QJ71" i="2" l="1"/>
  <c r="QJ69" i="2"/>
  <c r="QJ59" i="2"/>
  <c r="QJ68" i="2" s="1"/>
  <c r="QJ63" i="2" l="1"/>
  <c r="QK64" i="2" s="1"/>
  <c r="QK73" i="2" l="1"/>
  <c r="QK58" i="2"/>
  <c r="QK61" i="2" l="1"/>
  <c r="QK60" i="2" s="1"/>
  <c r="QK71" i="2" l="1"/>
  <c r="QK69" i="2"/>
  <c r="QK59" i="2"/>
  <c r="QK68" i="2" s="1"/>
  <c r="QK70" i="2"/>
  <c r="QK72" i="2"/>
  <c r="QK63" i="2" l="1"/>
  <c r="QL64" i="2" s="1"/>
  <c r="QL58" i="2" s="1"/>
  <c r="QL73" i="2" l="1"/>
  <c r="QL61" i="2"/>
  <c r="QL60" i="2" l="1"/>
  <c r="QL70" i="2"/>
  <c r="QL72" i="2"/>
  <c r="QL71" i="2" l="1"/>
  <c r="QL69" i="2"/>
  <c r="QL59" i="2"/>
  <c r="QL68" i="2" s="1"/>
  <c r="QL63" i="2" l="1"/>
  <c r="QM64" i="2" s="1"/>
  <c r="QM58" i="2" s="1"/>
  <c r="QM73" i="2" l="1"/>
  <c r="QM61" i="2"/>
  <c r="QM60" i="2" l="1"/>
  <c r="QM71" i="2" s="1"/>
  <c r="QM72" i="2"/>
  <c r="QM70" i="2"/>
  <c r="QM69" i="2" l="1"/>
  <c r="QM59" i="2"/>
  <c r="QM68" i="2" s="1"/>
  <c r="QM63" i="2" l="1"/>
  <c r="QN64" i="2" s="1"/>
  <c r="QN73" i="2" s="1"/>
  <c r="QN58" i="2" l="1"/>
  <c r="QN61" i="2" s="1"/>
  <c r="QN60" i="2" s="1"/>
  <c r="QN71" i="2" l="1"/>
  <c r="QN69" i="2"/>
  <c r="QN59" i="2"/>
  <c r="QN68" i="2" s="1"/>
  <c r="QN70" i="2"/>
  <c r="QN72" i="2"/>
  <c r="QN63" i="2" l="1"/>
  <c r="QO64" i="2" s="1"/>
  <c r="QO58" i="2" s="1"/>
  <c r="QO73" i="2" l="1"/>
  <c r="QO61" i="2"/>
  <c r="QO60" i="2" s="1"/>
  <c r="QO71" i="2" l="1"/>
  <c r="QO69" i="2"/>
  <c r="QO59" i="2"/>
  <c r="QO68" i="2" s="1"/>
  <c r="QO70" i="2"/>
  <c r="QO72" i="2"/>
  <c r="QO63" i="2" l="1"/>
  <c r="QP64" i="2" s="1"/>
  <c r="QP73" i="2" s="1"/>
  <c r="QP58" i="2" l="1"/>
  <c r="QP61" i="2" s="1"/>
  <c r="QP60" i="2" s="1"/>
  <c r="QP71" i="2" l="1"/>
  <c r="QP69" i="2"/>
  <c r="QP59" i="2"/>
  <c r="QP68" i="2" s="1"/>
  <c r="QP70" i="2"/>
  <c r="QP72" i="2"/>
  <c r="QP63" i="2" l="1"/>
  <c r="QQ64" i="2" s="1"/>
  <c r="QQ58" i="2" s="1"/>
  <c r="QQ73" i="2" l="1"/>
  <c r="QQ61" i="2"/>
  <c r="QQ60" i="2" l="1"/>
  <c r="QQ71" i="2" s="1"/>
  <c r="QQ72" i="2"/>
  <c r="QQ70" i="2"/>
  <c r="QQ69" i="2" l="1"/>
  <c r="QQ59" i="2"/>
  <c r="QQ68" i="2" s="1"/>
  <c r="QQ63" i="2" l="1"/>
  <c r="QR64" i="2" s="1"/>
  <c r="QR73" i="2" s="1"/>
  <c r="QR58" i="2" l="1"/>
  <c r="QR61" i="2" s="1"/>
  <c r="QR60" i="2" l="1"/>
  <c r="QR71" i="2" s="1"/>
  <c r="QR72" i="2"/>
  <c r="QR70" i="2"/>
  <c r="QR69" i="2" l="1"/>
  <c r="QR59" i="2"/>
  <c r="QR68" i="2" s="1"/>
  <c r="QR63" i="2" l="1"/>
  <c r="QS64" i="2" s="1"/>
  <c r="QS73" i="2" s="1"/>
  <c r="QS58" i="2" l="1"/>
  <c r="QS61" i="2" s="1"/>
  <c r="QS60" i="2" s="1"/>
  <c r="QS71" i="2" l="1"/>
  <c r="QS69" i="2"/>
  <c r="QS59" i="2"/>
  <c r="QS68" i="2" s="1"/>
  <c r="QS72" i="2"/>
  <c r="QS70" i="2"/>
  <c r="QS63" i="2" l="1"/>
  <c r="QT64" i="2" s="1"/>
  <c r="QT73" i="2" l="1"/>
  <c r="QT58" i="2"/>
  <c r="QT61" i="2" l="1"/>
  <c r="QT60" i="2" s="1"/>
  <c r="QT71" i="2" l="1"/>
  <c r="QT69" i="2"/>
  <c r="QT59" i="2"/>
  <c r="QT68" i="2" s="1"/>
  <c r="QT70" i="2"/>
  <c r="QT72" i="2"/>
  <c r="QT63" i="2" l="1"/>
  <c r="QU64" i="2" s="1"/>
  <c r="QU58" i="2" s="1"/>
  <c r="QU73" i="2" l="1"/>
  <c r="QU61" i="2"/>
  <c r="QU60" i="2" l="1"/>
  <c r="QU71" i="2" s="1"/>
  <c r="QU70" i="2"/>
  <c r="QU72" i="2"/>
  <c r="QU69" i="2" l="1"/>
  <c r="QU59" i="2"/>
  <c r="QU68" i="2" s="1"/>
  <c r="QU63" i="2" l="1"/>
  <c r="QV64" i="2" s="1"/>
  <c r="QV58" i="2" s="1"/>
  <c r="QV73" i="2" l="1"/>
  <c r="QV61" i="2"/>
  <c r="QV60" i="2" s="1"/>
  <c r="QV71" i="2" l="1"/>
  <c r="QV69" i="2"/>
  <c r="QV59" i="2"/>
  <c r="QV68" i="2" s="1"/>
  <c r="QV70" i="2"/>
  <c r="QV72" i="2"/>
  <c r="QV63" i="2" l="1"/>
  <c r="QW64" i="2" s="1"/>
  <c r="QW73" i="2" s="1"/>
  <c r="QW58" i="2" l="1"/>
  <c r="QW61" i="2" s="1"/>
  <c r="QW60" i="2" l="1"/>
  <c r="QW72" i="2"/>
  <c r="QW70" i="2"/>
  <c r="QW71" i="2" l="1"/>
  <c r="QW69" i="2"/>
  <c r="QW59" i="2"/>
  <c r="QW68" i="2" s="1"/>
  <c r="QW63" i="2" l="1"/>
  <c r="QX64" i="2" s="1"/>
  <c r="QX58" i="2" s="1"/>
  <c r="QX73" i="2" l="1"/>
  <c r="QX61" i="2"/>
  <c r="QX60" i="2" l="1"/>
  <c r="QX70" i="2"/>
  <c r="QX72" i="2"/>
  <c r="QX71" i="2" l="1"/>
  <c r="QX69" i="2"/>
  <c r="QX59" i="2"/>
  <c r="QX68" i="2" s="1"/>
  <c r="QX63" i="2" l="1"/>
  <c r="QY64" i="2" s="1"/>
  <c r="QY73" i="2" s="1"/>
  <c r="QY58" i="2" l="1"/>
  <c r="QY61" i="2" s="1"/>
  <c r="QY60" i="2" l="1"/>
  <c r="QY72" i="2"/>
  <c r="QY70" i="2"/>
  <c r="QY71" i="2" l="1"/>
  <c r="QY69" i="2"/>
  <c r="QY59" i="2"/>
  <c r="QY68" i="2" s="1"/>
  <c r="QY63" i="2" l="1"/>
  <c r="QZ64" i="2" s="1"/>
  <c r="QZ73" i="2" s="1"/>
  <c r="QZ58" i="2" l="1"/>
  <c r="QZ61" i="2" s="1"/>
  <c r="QZ60" i="2" l="1"/>
  <c r="QZ69" i="2" s="1"/>
  <c r="QZ72" i="2"/>
  <c r="QZ70" i="2"/>
  <c r="QZ71" i="2" l="1"/>
  <c r="QZ59" i="2"/>
  <c r="QZ68" i="2" s="1"/>
  <c r="QZ63" i="2" s="1"/>
  <c r="RA64" i="2" s="1"/>
  <c r="RA73" i="2" l="1"/>
  <c r="RA58" i="2"/>
  <c r="RA61" i="2" l="1"/>
  <c r="RA60" i="2" s="1"/>
  <c r="RA71" i="2" s="1"/>
  <c r="RA59" i="2" l="1"/>
  <c r="RA68" i="2" s="1"/>
  <c r="RA69" i="2"/>
  <c r="RA72" i="2"/>
  <c r="RA70" i="2"/>
  <c r="RA63" i="2" l="1"/>
  <c r="RB64" i="2" s="1"/>
  <c r="RB58" i="2" l="1"/>
  <c r="RB73" i="2"/>
  <c r="RB61" i="2" l="1"/>
  <c r="RB60" i="2" l="1"/>
  <c r="RB70" i="2"/>
  <c r="RB72" i="2"/>
  <c r="RB71" i="2" l="1"/>
  <c r="RB69" i="2"/>
  <c r="RB59" i="2"/>
  <c r="RB68" i="2" s="1"/>
  <c r="RB63" i="2" l="1"/>
  <c r="RC64" i="2" s="1"/>
  <c r="RC58" i="2" s="1"/>
  <c r="RC73" i="2" l="1"/>
  <c r="RC61" i="2"/>
  <c r="RC60" i="2" s="1"/>
  <c r="RC59" i="2" s="1"/>
  <c r="RC68" i="2" s="1"/>
  <c r="RC71" i="2" l="1"/>
  <c r="RC69" i="2"/>
  <c r="RC70" i="2"/>
  <c r="RC72" i="2"/>
  <c r="RC63" i="2" l="1"/>
  <c r="RD64" i="2" s="1"/>
  <c r="RD73" i="2" s="1"/>
  <c r="RD58" i="2" l="1"/>
  <c r="RD61" i="2" s="1"/>
  <c r="RD60" i="2" l="1"/>
  <c r="RD72" i="2"/>
  <c r="RD70" i="2"/>
  <c r="RD71" i="2" l="1"/>
  <c r="RD69" i="2"/>
  <c r="RD59" i="2"/>
  <c r="RD68" i="2" s="1"/>
  <c r="RD63" i="2" l="1"/>
  <c r="RE64" i="2" s="1"/>
  <c r="RE73" i="2" s="1"/>
  <c r="RE58" i="2" l="1"/>
  <c r="RE61" i="2" s="1"/>
  <c r="RE60" i="2" l="1"/>
  <c r="RE70" i="2"/>
  <c r="RE72" i="2"/>
  <c r="RE71" i="2" l="1"/>
  <c r="RE69" i="2"/>
  <c r="RE59" i="2"/>
  <c r="RE68" i="2" s="1"/>
  <c r="RE63" i="2" l="1"/>
  <c r="RF64" i="2" s="1"/>
  <c r="RF73" i="2" s="1"/>
  <c r="RF58" i="2" l="1"/>
  <c r="RF61" i="2" s="1"/>
  <c r="RF60" i="2" s="1"/>
  <c r="RF71" i="2" l="1"/>
  <c r="RF69" i="2"/>
  <c r="RF59" i="2"/>
  <c r="RF68" i="2" s="1"/>
  <c r="RF70" i="2"/>
  <c r="RF72" i="2"/>
  <c r="RF63" i="2" l="1"/>
  <c r="RG64" i="2" s="1"/>
  <c r="RG58" i="2" s="1"/>
  <c r="RG73" i="2" l="1"/>
  <c r="RG61" i="2"/>
  <c r="RG60" i="2" s="1"/>
  <c r="RG71" i="2" l="1"/>
  <c r="RG69" i="2"/>
  <c r="RG59" i="2"/>
  <c r="RG68" i="2" s="1"/>
  <c r="RG70" i="2"/>
  <c r="RG72" i="2"/>
  <c r="RG63" i="2" l="1"/>
  <c r="RH64" i="2" s="1"/>
  <c r="RH73" i="2" s="1"/>
  <c r="RH58" i="2" l="1"/>
  <c r="RH61" i="2" s="1"/>
  <c r="RH60" i="2" s="1"/>
  <c r="RH71" i="2" l="1"/>
  <c r="RH69" i="2"/>
  <c r="RH59" i="2"/>
  <c r="RH68" i="2" s="1"/>
  <c r="RH70" i="2"/>
  <c r="RH72" i="2"/>
  <c r="RH63" i="2" l="1"/>
  <c r="RI64" i="2" s="1"/>
  <c r="RI58" i="2" s="1"/>
  <c r="RI73" i="2" l="1"/>
  <c r="RI61" i="2"/>
  <c r="RI60" i="2" l="1"/>
  <c r="RI71" i="2" s="1"/>
  <c r="RI70" i="2"/>
  <c r="RI72" i="2"/>
  <c r="RI69" i="2" l="1"/>
  <c r="RI59" i="2"/>
  <c r="RI68" i="2" s="1"/>
  <c r="RI63" i="2" l="1"/>
  <c r="RJ64" i="2" s="1"/>
  <c r="RJ58" i="2" s="1"/>
  <c r="RJ73" i="2" l="1"/>
  <c r="RJ61" i="2"/>
  <c r="RJ60" i="2" l="1"/>
  <c r="RJ71" i="2" s="1"/>
  <c r="RJ70" i="2"/>
  <c r="RJ72" i="2"/>
  <c r="RJ69" i="2" l="1"/>
  <c r="RJ59" i="2"/>
  <c r="RJ68" i="2" s="1"/>
  <c r="RJ63" i="2" l="1"/>
  <c r="RK64" i="2" s="1"/>
  <c r="RK58" i="2" s="1"/>
  <c r="RK73" i="2" l="1"/>
  <c r="RK61" i="2"/>
  <c r="RK60" i="2" l="1"/>
  <c r="RK71" i="2" s="1"/>
  <c r="RK72" i="2"/>
  <c r="RK70" i="2"/>
  <c r="RK69" i="2" l="1"/>
  <c r="RK59" i="2"/>
  <c r="RK68" i="2" s="1"/>
  <c r="RK63" i="2" l="1"/>
  <c r="RL64" i="2" s="1"/>
  <c r="RL73" i="2" s="1"/>
  <c r="RL58" i="2" l="1"/>
  <c r="RL61" i="2" s="1"/>
  <c r="RL60" i="2" s="1"/>
  <c r="RL71" i="2" l="1"/>
  <c r="RL69" i="2"/>
  <c r="RL59" i="2"/>
  <c r="RL68" i="2" s="1"/>
  <c r="RL70" i="2"/>
  <c r="RL72" i="2"/>
  <c r="RL63" i="2" l="1"/>
  <c r="RM64" i="2" s="1"/>
  <c r="RM58" i="2" s="1"/>
  <c r="RM73" i="2" l="1"/>
  <c r="RM61" i="2"/>
  <c r="RM60" i="2" s="1"/>
  <c r="RM71" i="2" l="1"/>
  <c r="RM69" i="2"/>
  <c r="RM59" i="2"/>
  <c r="RM68" i="2" s="1"/>
  <c r="RM72" i="2"/>
  <c r="RM70" i="2"/>
  <c r="RM63" i="2" l="1"/>
  <c r="RN64" i="2" s="1"/>
  <c r="RN58" i="2" l="1"/>
  <c r="RN73" i="2"/>
  <c r="RN61" i="2" l="1"/>
  <c r="RN60" i="2" s="1"/>
  <c r="RN71" i="2" l="1"/>
  <c r="RN69" i="2"/>
  <c r="RN59" i="2"/>
  <c r="RN68" i="2" s="1"/>
  <c r="RN72" i="2"/>
  <c r="RN70" i="2"/>
  <c r="RN63" i="2" l="1"/>
  <c r="RO64" i="2" s="1"/>
  <c r="RO73" i="2" l="1"/>
  <c r="RO58" i="2"/>
  <c r="RO61" i="2" l="1"/>
  <c r="RO60" i="2" s="1"/>
  <c r="RO71" i="2" l="1"/>
  <c r="RO69" i="2"/>
  <c r="RO59" i="2"/>
  <c r="RO68" i="2" s="1"/>
  <c r="RO70" i="2"/>
  <c r="RO72" i="2"/>
  <c r="RO63" i="2" l="1"/>
  <c r="RP64" i="2" s="1"/>
  <c r="RP73" i="2" s="1"/>
  <c r="RP58" i="2" l="1"/>
  <c r="RP61" i="2" s="1"/>
  <c r="RP60" i="2" l="1"/>
  <c r="RP72" i="2"/>
  <c r="RP70" i="2"/>
  <c r="RP71" i="2" l="1"/>
  <c r="RP69" i="2"/>
  <c r="RP59" i="2"/>
  <c r="RP68" i="2" s="1"/>
  <c r="RP63" i="2" l="1"/>
  <c r="RQ64" i="2" s="1"/>
  <c r="RQ58" i="2" s="1"/>
  <c r="RQ73" i="2" l="1"/>
  <c r="RQ61" i="2"/>
  <c r="RQ60" i="2" s="1"/>
  <c r="RQ59" i="2" s="1"/>
  <c r="RQ68" i="2" s="1"/>
  <c r="RQ71" i="2" l="1"/>
  <c r="RQ69" i="2"/>
  <c r="RQ72" i="2"/>
  <c r="RQ70" i="2"/>
  <c r="RQ63" i="2" l="1"/>
  <c r="RR64" i="2" s="1"/>
  <c r="RR58" i="2" s="1"/>
  <c r="RR73" i="2" l="1"/>
  <c r="RR61" i="2"/>
  <c r="RR60" i="2" s="1"/>
  <c r="RR59" i="2" s="1"/>
  <c r="RR68" i="2" s="1"/>
  <c r="RR71" i="2" l="1"/>
  <c r="RR69" i="2"/>
  <c r="RR70" i="2"/>
  <c r="RR72" i="2"/>
  <c r="RR63" i="2" l="1"/>
  <c r="RS64" i="2" s="1"/>
  <c r="RS58" i="2" s="1"/>
  <c r="RS73" i="2" l="1"/>
  <c r="RS61" i="2"/>
  <c r="RS60" i="2" s="1"/>
  <c r="RS59" i="2" s="1"/>
  <c r="RS68" i="2" s="1"/>
  <c r="RS71" i="2" l="1"/>
  <c r="RS69" i="2"/>
  <c r="RS72" i="2"/>
  <c r="RS70" i="2"/>
  <c r="RS63" i="2" l="1"/>
  <c r="RT64" i="2" s="1"/>
  <c r="RT58" i="2" s="1"/>
  <c r="RT73" i="2" l="1"/>
  <c r="RT61" i="2"/>
  <c r="RT60" i="2" l="1"/>
  <c r="RT70" i="2"/>
  <c r="RT72" i="2"/>
  <c r="RT71" i="2" l="1"/>
  <c r="RT69" i="2"/>
  <c r="RT59" i="2"/>
  <c r="RT68" i="2" s="1"/>
  <c r="RT63" i="2" l="1"/>
  <c r="RU64" i="2" s="1"/>
  <c r="RU58" i="2" s="1"/>
  <c r="RU73" i="2" l="1"/>
  <c r="RU61" i="2"/>
  <c r="RU60" i="2" l="1"/>
  <c r="RU70" i="2"/>
  <c r="RU72" i="2"/>
  <c r="RU71" i="2" l="1"/>
  <c r="RU69" i="2"/>
  <c r="RU59" i="2"/>
  <c r="RU68" i="2" s="1"/>
  <c r="RU63" i="2" l="1"/>
  <c r="RV64" i="2" s="1"/>
  <c r="RV73" i="2" s="1"/>
  <c r="RV58" i="2" l="1"/>
  <c r="RV61" i="2" s="1"/>
  <c r="RV60" i="2" l="1"/>
  <c r="RV71" i="2" s="1"/>
  <c r="RV70" i="2"/>
  <c r="RV72" i="2"/>
  <c r="RV69" i="2" l="1"/>
  <c r="RV59" i="2"/>
  <c r="RV68" i="2" s="1"/>
  <c r="RV63" i="2" l="1"/>
  <c r="RW64" i="2" s="1"/>
  <c r="RW58" i="2" s="1"/>
  <c r="RW73" i="2" l="1"/>
  <c r="RW61" i="2"/>
  <c r="RW60" i="2" l="1"/>
  <c r="RW72" i="2"/>
  <c r="RW70" i="2"/>
  <c r="RW71" i="2" l="1"/>
  <c r="RW69" i="2"/>
  <c r="RW59" i="2"/>
  <c r="RW68" i="2" s="1"/>
  <c r="RW63" i="2" l="1"/>
  <c r="RX64" i="2" s="1"/>
  <c r="RX58" i="2" s="1"/>
  <c r="RX73" i="2" l="1"/>
  <c r="RX61" i="2"/>
  <c r="RX60" i="2" l="1"/>
  <c r="RX71" i="2" s="1"/>
  <c r="RX72" i="2"/>
  <c r="RX70" i="2"/>
  <c r="RX69" i="2" l="1"/>
  <c r="RX59" i="2"/>
  <c r="RX68" i="2" s="1"/>
  <c r="RX63" i="2" l="1"/>
  <c r="RY64" i="2" s="1"/>
  <c r="RY58" i="2" s="1"/>
  <c r="RY73" i="2" l="1"/>
  <c r="RY61" i="2"/>
  <c r="RY60" i="2" l="1"/>
  <c r="RY72" i="2"/>
  <c r="RY70" i="2"/>
  <c r="RY71" i="2" l="1"/>
  <c r="RY69" i="2"/>
  <c r="RY59" i="2"/>
  <c r="RY68" i="2" s="1"/>
  <c r="RY63" i="2" l="1"/>
  <c r="RZ64" i="2" s="1"/>
  <c r="RZ73" i="2" s="1"/>
  <c r="RZ58" i="2" l="1"/>
  <c r="RZ61" i="2" s="1"/>
  <c r="RZ60" i="2" l="1"/>
  <c r="RZ72" i="2"/>
  <c r="RZ70" i="2"/>
  <c r="RZ71" i="2" l="1"/>
  <c r="RZ69" i="2"/>
  <c r="RZ59" i="2"/>
  <c r="RZ68" i="2" s="1"/>
  <c r="RZ63" i="2" l="1"/>
  <c r="SA64" i="2" s="1"/>
  <c r="SA58" i="2" s="1"/>
  <c r="SA73" i="2" l="1"/>
  <c r="SA61" i="2"/>
  <c r="SA60" i="2" l="1"/>
  <c r="SA70" i="2"/>
  <c r="SA72" i="2"/>
  <c r="SA71" i="2" l="1"/>
  <c r="SA69" i="2"/>
  <c r="SA59" i="2"/>
  <c r="SA68" i="2" s="1"/>
  <c r="SA63" i="2" l="1"/>
  <c r="SB64" i="2" s="1"/>
  <c r="SB58" i="2" s="1"/>
  <c r="SB73" i="2" l="1"/>
  <c r="SB61" i="2"/>
  <c r="SB60" i="2" l="1"/>
  <c r="SB72" i="2"/>
  <c r="SB70" i="2"/>
  <c r="SB71" i="2" l="1"/>
  <c r="SB69" i="2"/>
  <c r="SB59" i="2"/>
  <c r="SB68" i="2" s="1"/>
  <c r="SB63" i="2" l="1"/>
  <c r="SC64" i="2" s="1"/>
  <c r="SC73" i="2" s="1"/>
  <c r="SC58" i="2" l="1"/>
  <c r="SC61" i="2" s="1"/>
  <c r="SC60" i="2" l="1"/>
  <c r="SC71" i="2" s="1"/>
  <c r="SC72" i="2"/>
  <c r="SC70" i="2"/>
  <c r="SC69" i="2" l="1"/>
  <c r="SC59" i="2"/>
  <c r="SC68" i="2" s="1"/>
  <c r="SC63" i="2" l="1"/>
  <c r="SD64" i="2" s="1"/>
  <c r="SD73" i="2" s="1"/>
  <c r="SD58" i="2" l="1"/>
  <c r="SD61" i="2" s="1"/>
  <c r="SD60" i="2" l="1"/>
  <c r="SD71" i="2" s="1"/>
  <c r="SD72" i="2"/>
  <c r="SD70" i="2"/>
  <c r="SD69" i="2" l="1"/>
  <c r="SD59" i="2"/>
  <c r="SD68" i="2" s="1"/>
  <c r="SD63" i="2" l="1"/>
  <c r="SE64" i="2" s="1"/>
  <c r="SE73" i="2" s="1"/>
  <c r="SE58" i="2" l="1"/>
  <c r="SE61" i="2" s="1"/>
  <c r="SE60" i="2" l="1"/>
  <c r="SE72" i="2"/>
  <c r="SE70" i="2"/>
  <c r="SE71" i="2" l="1"/>
  <c r="SE69" i="2"/>
  <c r="SE59" i="2"/>
  <c r="SE68" i="2" s="1"/>
  <c r="SE63" i="2" l="1"/>
  <c r="SF64" i="2" s="1"/>
  <c r="SF58" i="2" s="1"/>
  <c r="SF73" i="2" l="1"/>
  <c r="SF61" i="2"/>
  <c r="SF60" i="2" s="1"/>
  <c r="SF71" i="2" l="1"/>
  <c r="SF69" i="2"/>
  <c r="SF59" i="2"/>
  <c r="SF68" i="2" s="1"/>
  <c r="SF70" i="2"/>
  <c r="SF72" i="2"/>
  <c r="SF63" i="2" l="1"/>
  <c r="SG64" i="2" s="1"/>
  <c r="SG58" i="2" s="1"/>
  <c r="SG73" i="2" l="1"/>
  <c r="SG61" i="2"/>
  <c r="SG60" i="2" l="1"/>
  <c r="SG72" i="2"/>
  <c r="SG70" i="2"/>
  <c r="SG71" i="2" l="1"/>
  <c r="SG69" i="2"/>
  <c r="SG59" i="2"/>
  <c r="SG68" i="2" s="1"/>
  <c r="SG63" i="2" l="1"/>
  <c r="SH64" i="2" s="1"/>
  <c r="SH58" i="2" s="1"/>
  <c r="SH73" i="2" l="1"/>
  <c r="SH61" i="2"/>
  <c r="SH60" i="2" s="1"/>
  <c r="SH71" i="2" l="1"/>
  <c r="SH69" i="2"/>
  <c r="SH59" i="2"/>
  <c r="SH68" i="2" s="1"/>
  <c r="SH70" i="2"/>
  <c r="SH72" i="2"/>
  <c r="SH63" i="2" l="1"/>
  <c r="SI64" i="2" s="1"/>
  <c r="SI58" i="2" s="1"/>
  <c r="SI73" i="2" l="1"/>
  <c r="SI61" i="2"/>
  <c r="SI60" i="2" s="1"/>
  <c r="SI71" i="2" l="1"/>
  <c r="SI69" i="2"/>
  <c r="SI59" i="2"/>
  <c r="SI68" i="2" s="1"/>
  <c r="SI70" i="2"/>
  <c r="SI72" i="2"/>
  <c r="SI63" i="2" l="1"/>
  <c r="SJ64" i="2" s="1"/>
  <c r="SJ73" i="2" s="1"/>
  <c r="SJ58" i="2" l="1"/>
  <c r="SJ61" i="2" s="1"/>
  <c r="SJ60" i="2" l="1"/>
  <c r="SJ71" i="2" s="1"/>
  <c r="SJ72" i="2"/>
  <c r="SJ70" i="2"/>
  <c r="SJ69" i="2" l="1"/>
  <c r="SJ59" i="2"/>
  <c r="SJ68" i="2" s="1"/>
  <c r="SJ63" i="2" l="1"/>
  <c r="SK64" i="2" s="1"/>
  <c r="SK58" i="2" s="1"/>
  <c r="SK73" i="2" l="1"/>
  <c r="SK61" i="2"/>
  <c r="SK60" i="2" l="1"/>
  <c r="SK71" i="2" s="1"/>
  <c r="SK70" i="2"/>
  <c r="SK72" i="2"/>
  <c r="SK69" i="2" l="1"/>
  <c r="SK59" i="2"/>
  <c r="SK68" i="2" s="1"/>
  <c r="SK63" i="2" l="1"/>
  <c r="SL64" i="2" s="1"/>
  <c r="SL73" i="2" s="1"/>
  <c r="SL58" i="2" l="1"/>
  <c r="SL61" i="2" s="1"/>
  <c r="SL60" i="2" l="1"/>
  <c r="SL72" i="2"/>
  <c r="SL70" i="2"/>
  <c r="SL71" i="2" l="1"/>
  <c r="SL69" i="2"/>
  <c r="SL59" i="2"/>
  <c r="SL68" i="2" s="1"/>
  <c r="SL63" i="2" l="1"/>
  <c r="SM64" i="2" s="1"/>
  <c r="SM58" i="2" s="1"/>
  <c r="SM73" i="2" l="1"/>
  <c r="SM61" i="2"/>
  <c r="SM60" i="2" l="1"/>
  <c r="SM71" i="2" s="1"/>
  <c r="SM72" i="2"/>
  <c r="SM70" i="2"/>
  <c r="SM69" i="2" l="1"/>
  <c r="SM59" i="2"/>
  <c r="SM68" i="2" s="1"/>
  <c r="SM63" i="2" l="1"/>
  <c r="SN64" i="2" s="1"/>
  <c r="SN58" i="2" s="1"/>
  <c r="SN73" i="2" l="1"/>
  <c r="SN61" i="2"/>
  <c r="SN60" i="2" s="1"/>
  <c r="SN71" i="2" l="1"/>
  <c r="SN69" i="2"/>
  <c r="SN59" i="2"/>
  <c r="SN68" i="2" s="1"/>
  <c r="SN70" i="2"/>
  <c r="SN72" i="2"/>
  <c r="SN63" i="2" l="1"/>
  <c r="SO64" i="2" s="1"/>
  <c r="SO73" i="2" s="1"/>
  <c r="SO58" i="2" l="1"/>
  <c r="SO61" i="2" s="1"/>
  <c r="SO60" i="2" l="1"/>
  <c r="SO72" i="2"/>
  <c r="SO70" i="2"/>
  <c r="SO71" i="2" l="1"/>
  <c r="SO69" i="2"/>
  <c r="SO59" i="2"/>
  <c r="SO68" i="2" s="1"/>
  <c r="SO63" i="2" l="1"/>
  <c r="SP64" i="2" s="1"/>
  <c r="SP58" i="2" s="1"/>
  <c r="SP73" i="2" l="1"/>
  <c r="SP61" i="2"/>
  <c r="SP60" i="2" s="1"/>
  <c r="SP71" i="2" l="1"/>
  <c r="SP69" i="2"/>
  <c r="SP59" i="2"/>
  <c r="SP68" i="2" s="1"/>
  <c r="SP70" i="2"/>
  <c r="SP72" i="2"/>
  <c r="SP63" i="2" l="1"/>
  <c r="SQ64" i="2" s="1"/>
  <c r="SQ73" i="2" s="1"/>
  <c r="SQ58" i="2" l="1"/>
  <c r="SQ61" i="2" s="1"/>
  <c r="SQ60" i="2" s="1"/>
  <c r="SQ71" i="2" l="1"/>
  <c r="SQ69" i="2"/>
  <c r="SQ59" i="2"/>
  <c r="SQ68" i="2" s="1"/>
  <c r="SQ72" i="2"/>
  <c r="SQ70" i="2"/>
  <c r="SQ63" i="2" l="1"/>
  <c r="SR64" i="2" s="1"/>
  <c r="SR58" i="2" l="1"/>
  <c r="SR73" i="2"/>
  <c r="SR61" i="2" l="1"/>
  <c r="SR60" i="2" s="1"/>
  <c r="SR71" i="2" l="1"/>
  <c r="SR69" i="2"/>
  <c r="SR59" i="2"/>
  <c r="SR68" i="2" s="1"/>
  <c r="SR72" i="2"/>
  <c r="SR70" i="2"/>
  <c r="SR63" i="2" l="1"/>
  <c r="SS64" i="2" s="1"/>
  <c r="SS73" i="2" l="1"/>
  <c r="SS58" i="2"/>
  <c r="SS61" i="2" l="1"/>
  <c r="SS60" i="2" s="1"/>
  <c r="SS71" i="2" l="1"/>
  <c r="SS69" i="2"/>
  <c r="SS59" i="2"/>
  <c r="SS68" i="2" s="1"/>
  <c r="SS70" i="2"/>
  <c r="SS72" i="2"/>
  <c r="SS63" i="2" l="1"/>
  <c r="ST64" i="2" s="1"/>
  <c r="ST73" i="2" s="1"/>
  <c r="ST58" i="2" l="1"/>
  <c r="ST61" i="2" s="1"/>
  <c r="ST60" i="2" s="1"/>
  <c r="ST71" i="2" l="1"/>
  <c r="ST69" i="2"/>
  <c r="ST59" i="2"/>
  <c r="ST68" i="2" s="1"/>
  <c r="ST72" i="2"/>
  <c r="ST70" i="2"/>
  <c r="ST63" i="2" l="1"/>
  <c r="SU64" i="2" s="1"/>
  <c r="SU73" i="2" l="1"/>
  <c r="SU58" i="2"/>
  <c r="SU61" i="2" l="1"/>
  <c r="SU60" i="2" l="1"/>
  <c r="SU70" i="2"/>
  <c r="SU72" i="2"/>
  <c r="SU71" i="2" l="1"/>
  <c r="SU69" i="2"/>
  <c r="SU59" i="2"/>
  <c r="SU68" i="2" s="1"/>
  <c r="SU63" i="2" l="1"/>
  <c r="SV64" i="2" s="1"/>
  <c r="SV73" i="2" s="1"/>
  <c r="SV58" i="2" l="1"/>
  <c r="SV61" i="2" s="1"/>
  <c r="SV60" i="2" s="1"/>
  <c r="SV69" i="2" l="1"/>
  <c r="SV71" i="2"/>
  <c r="SV59" i="2"/>
  <c r="SV68" i="2" s="1"/>
  <c r="SV70" i="2"/>
  <c r="SV72" i="2"/>
  <c r="SV63" i="2" l="1"/>
  <c r="SW64" i="2" s="1"/>
  <c r="SW58" i="2" s="1"/>
  <c r="SW73" i="2" l="1"/>
  <c r="SW61" i="2"/>
  <c r="SW60" i="2" s="1"/>
  <c r="SW59" i="2" s="1"/>
  <c r="SW68" i="2" s="1"/>
  <c r="SW71" i="2" l="1"/>
  <c r="SW69" i="2"/>
  <c r="SW72" i="2"/>
  <c r="SW70" i="2"/>
  <c r="SW63" i="2" l="1"/>
  <c r="SX64" i="2" s="1"/>
  <c r="SX73" i="2" s="1"/>
  <c r="SX58" i="2" l="1"/>
  <c r="SX61" i="2" s="1"/>
  <c r="SX60" i="2" s="1"/>
  <c r="SX59" i="2" s="1"/>
  <c r="SX68" i="2" s="1"/>
  <c r="SX71" i="2" l="1"/>
  <c r="SX69" i="2"/>
  <c r="SX70" i="2"/>
  <c r="SX72" i="2"/>
  <c r="SX63" i="2" l="1"/>
  <c r="SY64" i="2" s="1"/>
  <c r="SY58" i="2" s="1"/>
  <c r="SY73" i="2" l="1"/>
  <c r="SY61" i="2"/>
  <c r="SY60" i="2" l="1"/>
  <c r="SY71" i="2" s="1"/>
  <c r="SY72" i="2"/>
  <c r="SY70" i="2"/>
  <c r="SY69" i="2" l="1"/>
  <c r="SY59" i="2"/>
  <c r="SY68" i="2" s="1"/>
  <c r="SY63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Alan Bohan (external)</author>
  </authors>
  <commentList>
    <comment ref="D33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Alan Bohan (external):</t>
        </r>
        <r>
          <rPr>
            <sz val="9"/>
            <color indexed="81"/>
            <rFont val="Tahoma"/>
            <family val="2"/>
          </rPr>
          <t xml:space="preserve">
IN this case its the start of the higher growth rates</t>
        </r>
      </text>
    </comment>
    <comment ref="A58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Alan Bohan (external):</t>
        </r>
        <r>
          <rPr>
            <sz val="9"/>
            <color indexed="81"/>
            <rFont val="Tahoma"/>
            <family val="2"/>
          </rPr>
          <t xml:space="preserve">
yes = 1 
no = 0</t>
        </r>
      </text>
    </comment>
    <comment ref="A59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Alan Bohan (external):</t>
        </r>
        <r>
          <rPr>
            <sz val="9"/>
            <color indexed="81"/>
            <rFont val="Tahoma"/>
            <family val="2"/>
          </rPr>
          <t xml:space="preserve">
yes = 1
No = 0</t>
        </r>
      </text>
    </comment>
    <comment ref="A61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Alan Bohan (external):</t>
        </r>
        <r>
          <rPr>
            <sz val="9"/>
            <color indexed="81"/>
            <rFont val="Tahoma"/>
            <family val="2"/>
          </rPr>
          <t xml:space="preserve">
1= yes 
0 = NO
To allow for counting days on concentrate</t>
        </r>
      </text>
    </comment>
    <comment ref="A68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Alan Bohan (external):</t>
        </r>
        <r>
          <rPr>
            <sz val="9"/>
            <color indexed="81"/>
            <rFont val="Tahoma"/>
            <family val="2"/>
          </rPr>
          <t xml:space="preserve">
First week
 at grass there is no Growth (Diskin)</t>
        </r>
      </text>
    </comment>
    <comment ref="A69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Alan Bohan (external):</t>
        </r>
        <r>
          <rPr>
            <sz val="9"/>
            <color indexed="81"/>
            <rFont val="Tahoma"/>
            <family val="2"/>
          </rPr>
          <t xml:space="preserve">
First 10
 days of creep there is no growth above the gain from grass</t>
        </r>
      </text>
    </comment>
    <comment ref="A70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Alan Bohan (external):</t>
        </r>
        <r>
          <rPr>
            <sz val="9"/>
            <color indexed="81"/>
            <rFont val="Tahoma"/>
            <family val="2"/>
          </rPr>
          <t xml:space="preserve">
First 12 days concentrate there is no growth also built up from 200g per day to 1.3 kg….100g per day</t>
        </r>
      </text>
    </comment>
  </commentList>
</comments>
</file>

<file path=xl/sharedStrings.xml><?xml version="1.0" encoding="utf-8"?>
<sst xmlns="http://schemas.openxmlformats.org/spreadsheetml/2006/main" count="184" uniqueCount="180">
  <si>
    <t xml:space="preserve">Starting Livewight </t>
  </si>
  <si>
    <t>Meal required (kg)</t>
  </si>
  <si>
    <t>Final Carcass weight</t>
  </si>
  <si>
    <t xml:space="preserve">Purchase Price  </t>
  </si>
  <si>
    <t>Margin (€)</t>
  </si>
  <si>
    <t>Value of Carcass (€)</t>
  </si>
  <si>
    <t xml:space="preserve">Factory Deductions </t>
  </si>
  <si>
    <t xml:space="preserve">Projected Initial Carcass wt </t>
  </si>
  <si>
    <t>Date of purchase</t>
  </si>
  <si>
    <t>Predicted kill out %</t>
  </si>
  <si>
    <t>Mortality (%)</t>
  </si>
  <si>
    <t>Purchase weight (KG)</t>
  </si>
  <si>
    <t>Date of purchase (dd/mm/yy)</t>
  </si>
  <si>
    <r>
      <t>Lamb price (</t>
    </r>
    <r>
      <rPr>
        <sz val="20"/>
        <color theme="1"/>
        <rFont val="Calibri"/>
        <family val="2"/>
      </rPr>
      <t>€/KG)</t>
    </r>
  </si>
  <si>
    <r>
      <t>Mortality cost (</t>
    </r>
    <r>
      <rPr>
        <sz val="16"/>
        <color theme="1"/>
        <rFont val="Calibri"/>
        <family val="2"/>
      </rPr>
      <t>€)</t>
    </r>
  </si>
  <si>
    <t>Transport cost (€)</t>
  </si>
  <si>
    <r>
      <t>Concentrate required /lamb (</t>
    </r>
    <r>
      <rPr>
        <sz val="20"/>
        <color theme="1"/>
        <rFont val="Calibri"/>
        <family val="2"/>
      </rPr>
      <t>€</t>
    </r>
    <r>
      <rPr>
        <sz val="20"/>
        <color theme="1"/>
        <rFont val="Calibri"/>
        <family val="2"/>
        <scheme val="minor"/>
      </rPr>
      <t>)</t>
    </r>
  </si>
  <si>
    <t>Date of concentrate feeding</t>
  </si>
  <si>
    <t>Date of sale</t>
  </si>
  <si>
    <t>No days on farm</t>
  </si>
  <si>
    <t>No days eating concentrate</t>
  </si>
  <si>
    <t>Expenses</t>
  </si>
  <si>
    <t>Grass required (kg/DM)</t>
  </si>
  <si>
    <t>Grass cost (€)</t>
  </si>
  <si>
    <t>FCE CONCENTRATE</t>
  </si>
  <si>
    <t>Lamb price per KG</t>
  </si>
  <si>
    <t>Month of sale</t>
  </si>
  <si>
    <t>ADG Variable (g/DAY)</t>
  </si>
  <si>
    <t>Final Live weight</t>
  </si>
  <si>
    <t>Live weight Gain (KG)</t>
  </si>
  <si>
    <t>Interest cost</t>
  </si>
  <si>
    <t>Meal Price / tonne</t>
  </si>
  <si>
    <t>Lamb Growth (g/day)</t>
  </si>
  <si>
    <t>Lamb weight Cumiltive</t>
  </si>
  <si>
    <t xml:space="preserve">Lamb on grass </t>
  </si>
  <si>
    <t>Lamb present</t>
  </si>
  <si>
    <t>Draft day</t>
  </si>
  <si>
    <t>Lamb ready to draft</t>
  </si>
  <si>
    <t>Possible gain on concentrate (g/D)</t>
  </si>
  <si>
    <t>Possible gain on grass (g/d)</t>
  </si>
  <si>
    <t>Actual gain on concentrate</t>
  </si>
  <si>
    <t>Actual gain on grass</t>
  </si>
  <si>
    <t>Draft weight Target</t>
  </si>
  <si>
    <t>Draft weight actual</t>
  </si>
  <si>
    <t>Total gain on grass (KG)</t>
  </si>
  <si>
    <t>Total gain on concentrate (KG)</t>
  </si>
  <si>
    <t>Start of GR</t>
  </si>
  <si>
    <t>Lamb on grass and creep</t>
  </si>
  <si>
    <t>Lamb on concentarte only</t>
  </si>
  <si>
    <t>Possible gain on grass &amp; creep (g/d)</t>
  </si>
  <si>
    <t>Actual gain on grass and creep</t>
  </si>
  <si>
    <t>No days at grass &amp; creep</t>
  </si>
  <si>
    <t>Does the lamb get creep</t>
  </si>
  <si>
    <t>Total gain on grass and Creep (KG)</t>
  </si>
  <si>
    <t>Date of grass and creep feeding</t>
  </si>
  <si>
    <t>Total gain KG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</si>
  <si>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</si>
  <si>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</si>
  <si>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</si>
  <si>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</si>
  <si>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</si>
  <si>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</si>
  <si>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</si>
  <si>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</si>
  <si>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</si>
  <si>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</si>
  <si>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</si>
  <si>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Day 12</t>
  </si>
  <si>
    <t>Day 13</t>
  </si>
  <si>
    <t>Day 14</t>
  </si>
  <si>
    <t>Target carcass weight (KG)</t>
  </si>
  <si>
    <t>No days at grass alone</t>
  </si>
  <si>
    <t>Days fed concentrate only</t>
  </si>
  <si>
    <t>Days creep feeding</t>
  </si>
  <si>
    <t>Lamb conc. Required (Creep,Grams)</t>
  </si>
  <si>
    <t>Lamb conc. Required (Conc. Only, Grams)</t>
  </si>
  <si>
    <t>Concentrate feeding on creep (g/day)</t>
  </si>
  <si>
    <t>Concentrate feeding on ad lib (g/day)</t>
  </si>
  <si>
    <t>Concentrate fed by creep (KG)</t>
  </si>
  <si>
    <t>Concentrate fed in shed (KG)</t>
  </si>
  <si>
    <t>Total concentrate fed (KG)</t>
  </si>
  <si>
    <t>Days receiving creep</t>
  </si>
  <si>
    <t>Days receiving conc. Indoors</t>
  </si>
  <si>
    <t>F.C.E</t>
  </si>
  <si>
    <t>Ram Crossbred</t>
  </si>
  <si>
    <t>Ram Mountain</t>
  </si>
  <si>
    <t>Kill out %</t>
  </si>
  <si>
    <t>Weather Cross</t>
  </si>
  <si>
    <t>Weather Mountain</t>
  </si>
  <si>
    <t>Ewe Cross</t>
  </si>
  <si>
    <t>Ewe Mountain</t>
  </si>
  <si>
    <t>Housing date (dd/mm/yy)</t>
  </si>
  <si>
    <t xml:space="preserve">Target carcass weight (KG) </t>
  </si>
  <si>
    <t>Grass (Texel Ram)</t>
  </si>
  <si>
    <t>Grass and creep (Texal Ram)</t>
  </si>
  <si>
    <t>Concentrate (Texel Ram)</t>
  </si>
  <si>
    <t>Grass (Texel Wether)</t>
  </si>
  <si>
    <t>Grass and creep (Texel Weather)</t>
  </si>
  <si>
    <t>Concentrate ( Texel Wether)</t>
  </si>
  <si>
    <t>Grass (Scotchl Ram)</t>
  </si>
  <si>
    <t>Grass and creep (Scotch Ram)</t>
  </si>
  <si>
    <t>Concentrate (Scotch Ram)</t>
  </si>
  <si>
    <t>Grass (Scotch Wether)</t>
  </si>
  <si>
    <t>Grass (Texel Ewe)</t>
  </si>
  <si>
    <t>Grass (Scotch ewe)</t>
  </si>
  <si>
    <t>Grass and creep (Scotch Weather)</t>
  </si>
  <si>
    <t>Grass and creep (Texel Ewe)</t>
  </si>
  <si>
    <t>Grass and creep (Scotch ewe)</t>
  </si>
  <si>
    <t>Concentrate ( Scotch Wether)</t>
  </si>
  <si>
    <t>Concentrate (Texel Ewe)</t>
  </si>
  <si>
    <t>Concentrate (Scotch Ewe)</t>
  </si>
  <si>
    <t>Veterinary costs (€/lamb)</t>
  </si>
  <si>
    <t>Transport costs (€/lamb)</t>
  </si>
  <si>
    <t>Other costs (€/lamb)</t>
  </si>
  <si>
    <t>Veterinary cost (€)</t>
  </si>
  <si>
    <t>Other costs</t>
  </si>
  <si>
    <t>Concentrate cost (€)</t>
  </si>
  <si>
    <t>Silage/roughage cost (€)</t>
  </si>
  <si>
    <t>Gain at grass (KG)</t>
  </si>
  <si>
    <t>Gain on creep (KG)</t>
  </si>
  <si>
    <t>Gain on all concentrate diet (KG)</t>
  </si>
  <si>
    <t>Breed</t>
  </si>
  <si>
    <t>Mountain</t>
  </si>
  <si>
    <t>Crossbred</t>
  </si>
  <si>
    <t>Sex</t>
  </si>
  <si>
    <t>Ram</t>
  </si>
  <si>
    <t>Ewe</t>
  </si>
  <si>
    <t>Grass quality</t>
  </si>
  <si>
    <t>Good</t>
  </si>
  <si>
    <t>Average</t>
  </si>
  <si>
    <t>Poor</t>
  </si>
  <si>
    <t xml:space="preserve">Gender </t>
  </si>
  <si>
    <t xml:space="preserve">Breed </t>
  </si>
  <si>
    <t>Grass Quality</t>
  </si>
  <si>
    <r>
      <t>Purchase price (</t>
    </r>
    <r>
      <rPr>
        <sz val="20"/>
        <color theme="1"/>
        <rFont val="Calibri"/>
        <family val="2"/>
      </rPr>
      <t>€)</t>
    </r>
  </si>
  <si>
    <r>
      <t>Concentrate Price (</t>
    </r>
    <r>
      <rPr>
        <sz val="20"/>
        <color theme="1"/>
        <rFont val="Calibri"/>
        <family val="2"/>
      </rPr>
      <t>€/ T)</t>
    </r>
  </si>
  <si>
    <t>Meal feeding at grass date (dd/mm/yy)</t>
  </si>
  <si>
    <t>Store Lamb Finishing Calculator</t>
  </si>
  <si>
    <t>Farmer's name:________________________</t>
  </si>
  <si>
    <t>Address:_________________________________</t>
  </si>
  <si>
    <t>Advisor's name:_________________________</t>
  </si>
  <si>
    <t>Contact details:_________________________</t>
  </si>
  <si>
    <t>Veterinary costs</t>
  </si>
  <si>
    <t>Days on grass alone</t>
  </si>
  <si>
    <t xml:space="preserve">Inputs </t>
  </si>
  <si>
    <t>Outputs</t>
  </si>
  <si>
    <t>Carcass weight (KG)</t>
  </si>
  <si>
    <t>Final Lamb live weight (KG)</t>
  </si>
  <si>
    <t>Concentrate required /lamb (KG)</t>
  </si>
  <si>
    <t>Weight at housing (KG)</t>
  </si>
  <si>
    <t>Growth on creep (build up)</t>
  </si>
  <si>
    <t>Growth on all conc. Build up</t>
  </si>
  <si>
    <t>Wether</t>
  </si>
  <si>
    <t>Interest rate (%)</t>
  </si>
  <si>
    <t>Break-even purchase price</t>
  </si>
  <si>
    <t>Break-even purchase price (€/KG)</t>
  </si>
  <si>
    <t>ON</t>
  </si>
  <si>
    <t>OFF</t>
  </si>
  <si>
    <t>Predicted carcass Price €/KG</t>
  </si>
  <si>
    <t>Projected carcass price €/kG (Historical)</t>
  </si>
  <si>
    <t>Break-even carcass price (€/KG)</t>
  </si>
  <si>
    <t>Days on farm</t>
  </si>
  <si>
    <t>Is the lamb housed for finishing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</si>
  <si>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</si>
  <si>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</si>
  <si>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</si>
  <si>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</si>
  <si>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</si>
  <si>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</si>
  <si>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</si>
  <si>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</si>
  <si>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</si>
  <si>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</si>
  <si>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</si>
  <si>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</si>
  <si>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Disclaimer:  This information provided is based on the information supplied by a client and on predicted animal performance in flocks exercising high levels of animal management.</t>
  </si>
  <si>
    <t>Teagasc or its agents cannot be held responsible for losses incurred as a result of following the guidelines set out in this Store Lamb Finishing Calculator.</t>
  </si>
  <si>
    <t>Year</t>
  </si>
  <si>
    <r>
      <t>For any queries please contact:</t>
    </r>
    <r>
      <rPr>
        <b/>
        <sz val="20"/>
        <color theme="1"/>
        <rFont val="Calibri"/>
        <family val="2"/>
        <scheme val="minor"/>
      </rPr>
      <t xml:space="preserve"> Alan Bohan - </t>
    </r>
    <r>
      <rPr>
        <sz val="20"/>
        <color theme="1"/>
        <rFont val="Calibri"/>
        <family val="2"/>
        <scheme val="minor"/>
      </rPr>
      <t>alan.bohan@teagasc.ie</t>
    </r>
  </si>
  <si>
    <t>average monthly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</si>
</sst>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€&quot;* #,##0.00_-;\-&quot;€&quot;* #,##0.00_-;_-&quot;€&quot;* &quot;-&quot;??_-;_-@_-"/>
    <numFmt numFmtId="164" formatCode="[$-F800]dddd\,\ mmmm\ dd\,\ yyyy"/>
    <numFmt numFmtId="165" formatCode="_-&quot;€&quot;* #,##0_-;\-&quot;€&quot;* #,##0_-;_-&quot;€&quot;* &quot;-&quot;??_-;_-@_-"/>
    <numFmt numFmtId="166" formatCode="0.000"/>
    <numFmt numFmtId="167" formatCode="_-&quot;€&quot;* #,##0.00_-;[Red]\-&quot;€&quot;* #,##0.00_-;_-&quot;€&quot;* &quot;-&quot;??_-;_-@_-"/>
    <numFmt numFmtId="168" formatCode="0.0"/>
    <numFmt numFmtId="169" formatCode="[$-1809]dd\ mmmm\ yyyy;@"/>
  </numFmts>
  <fonts count="2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1"/>
      <name val="Calibri"/>
      <family val="2"/>
    </font>
    <font>
      <sz val="14"/>
      <color theme="1"/>
      <name val="Calibri"/>
      <family val="2"/>
      <scheme val="minor"/>
    </font>
    <font>
      <sz val="16"/>
      <color theme="1"/>
      <name val="Calibri"/>
      <family val="2"/>
    </font>
    <font>
      <sz val="16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26"/>
      <color theme="1"/>
      <name val="Cambria"/>
      <family val="1"/>
      <scheme val="major"/>
    </font>
    <font>
      <u/>
      <sz val="11"/>
      <color theme="10"/>
      <name val="Calibri"/>
      <family val="2"/>
      <scheme val="minor"/>
    </font>
    <font>
      <sz val="20"/>
      <name val="Calibri"/>
      <family val="2"/>
      <scheme val="minor"/>
    </font>
    <font>
      <b/>
      <sz val="22"/>
      <color theme="1"/>
      <name val="Cambria"/>
      <family val="1"/>
      <scheme val="major"/>
    </font>
    <font>
      <b/>
      <u/>
      <sz val="26"/>
      <color theme="1"/>
      <name val="Cambria"/>
      <family val="1"/>
      <scheme val="major"/>
    </font>
    <font>
      <sz val="13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CA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145">
    <xf numFmtId="0" fontId="0" fillId="0" borderId="0" xfId="0"/>
    <xf numFmtId="2" fontId="2" fillId="0" borderId="0" xfId="0" applyNumberFormat="1" applyFont="1"/>
    <xf numFmtId="0" fontId="0" fillId="6" borderId="0" xfId="0" applyFill="1"/>
    <xf numFmtId="0" fontId="7" fillId="6" borderId="0" xfId="0" applyFont="1" applyFill="1"/>
    <xf numFmtId="0" fontId="7" fillId="7" borderId="0" xfId="0" applyFont="1" applyFill="1"/>
    <xf numFmtId="0" fontId="0" fillId="7" borderId="0" xfId="0" applyFill="1"/>
    <xf numFmtId="0" fontId="5" fillId="7" borderId="1" xfId="0" applyFont="1" applyFill="1" applyBorder="1"/>
    <xf numFmtId="0" fontId="0" fillId="2" borderId="0" xfId="0" applyFill="1"/>
    <xf numFmtId="0" fontId="7" fillId="0" borderId="0" xfId="0" applyFont="1"/>
    <xf numFmtId="0" fontId="2" fillId="0" borderId="0" xfId="0" applyFont="1"/>
    <xf numFmtId="0" fontId="1" fillId="0" borderId="0" xfId="0" applyFont="1"/>
    <xf numFmtId="44" fontId="2" fillId="0" borderId="0" xfId="1" applyFont="1" applyFill="1" applyProtection="1"/>
    <xf numFmtId="0" fontId="3" fillId="0" borderId="0" xfId="0" applyFont="1"/>
    <xf numFmtId="9" fontId="3" fillId="0" borderId="0" xfId="2" applyFont="1" applyProtection="1"/>
    <xf numFmtId="0" fontId="4" fillId="0" borderId="0" xfId="0" applyFont="1"/>
    <xf numFmtId="2" fontId="3" fillId="0" borderId="0" xfId="0" applyNumberFormat="1" applyFont="1"/>
    <xf numFmtId="165" fontId="2" fillId="0" borderId="0" xfId="1" applyNumberFormat="1" applyFont="1" applyFill="1" applyProtection="1"/>
    <xf numFmtId="0" fontId="2" fillId="0" borderId="0" xfId="0" applyFont="1" applyAlignment="1">
      <alignment horizontal="left"/>
    </xf>
    <xf numFmtId="44" fontId="2" fillId="0" borderId="0" xfId="1" applyFont="1" applyProtection="1"/>
    <xf numFmtId="44" fontId="3" fillId="0" borderId="0" xfId="0" applyNumberFormat="1" applyFont="1"/>
    <xf numFmtId="166" fontId="0" fillId="0" borderId="0" xfId="0" applyNumberFormat="1"/>
    <xf numFmtId="44" fontId="9" fillId="0" borderId="0" xfId="1" applyFont="1" applyFill="1" applyProtection="1"/>
    <xf numFmtId="164" fontId="2" fillId="0" borderId="0" xfId="0" applyNumberFormat="1" applyFont="1"/>
    <xf numFmtId="164" fontId="2" fillId="0" borderId="0" xfId="0" applyNumberFormat="1" applyFont="1" applyAlignment="1">
      <alignment horizontal="right"/>
    </xf>
    <xf numFmtId="14" fontId="2" fillId="0" borderId="0" xfId="0" applyNumberFormat="1" applyFont="1" applyAlignment="1">
      <alignment horizontal="right"/>
    </xf>
    <xf numFmtId="1" fontId="2" fillId="0" borderId="0" xfId="0" applyNumberFormat="1" applyFont="1"/>
    <xf numFmtId="0" fontId="13" fillId="0" borderId="0" xfId="0" applyFont="1" applyAlignment="1">
      <alignment horizontal="center"/>
    </xf>
    <xf numFmtId="9" fontId="0" fillId="0" borderId="0" xfId="2" applyFont="1" applyProtection="1"/>
    <xf numFmtId="164" fontId="0" fillId="0" borderId="0" xfId="0" applyNumberFormat="1"/>
    <xf numFmtId="1" fontId="12" fillId="0" borderId="1" xfId="0" applyNumberFormat="1" applyFont="1" applyBorder="1" applyAlignment="1">
      <alignment horizontal="center"/>
    </xf>
    <xf numFmtId="16" fontId="12" fillId="2" borderId="2" xfId="0" applyNumberFormat="1" applyFont="1" applyFill="1" applyBorder="1" applyAlignment="1">
      <alignment horizontal="right"/>
    </xf>
    <xf numFmtId="0" fontId="12" fillId="0" borderId="0" xfId="0" applyFont="1" applyAlignment="1">
      <alignment horizontal="right"/>
    </xf>
    <xf numFmtId="1" fontId="13" fillId="3" borderId="2" xfId="0" applyNumberFormat="1" applyFont="1" applyFill="1" applyBorder="1" applyAlignment="1">
      <alignment horizontal="left"/>
    </xf>
    <xf numFmtId="1" fontId="7" fillId="2" borderId="2" xfId="0" applyNumberFormat="1" applyFont="1" applyFill="1" applyBorder="1" applyAlignment="1">
      <alignment horizontal="right"/>
    </xf>
    <xf numFmtId="1" fontId="7" fillId="0" borderId="2" xfId="0" applyNumberFormat="1" applyFont="1" applyBorder="1" applyAlignment="1">
      <alignment horizontal="right"/>
    </xf>
    <xf numFmtId="1" fontId="13" fillId="0" borderId="2" xfId="0" applyNumberFormat="1" applyFont="1" applyBorder="1" applyAlignment="1">
      <alignment horizontal="right"/>
    </xf>
    <xf numFmtId="1" fontId="7" fillId="0" borderId="0" xfId="0" applyNumberFormat="1" applyFont="1" applyAlignment="1">
      <alignment horizontal="right"/>
    </xf>
    <xf numFmtId="1" fontId="7" fillId="0" borderId="3" xfId="0" applyNumberFormat="1" applyFont="1" applyBorder="1" applyAlignment="1">
      <alignment horizontal="right"/>
    </xf>
    <xf numFmtId="1" fontId="13" fillId="3" borderId="1" xfId="0" applyNumberFormat="1" applyFont="1" applyFill="1" applyBorder="1" applyAlignment="1">
      <alignment horizontal="left"/>
    </xf>
    <xf numFmtId="1" fontId="7" fillId="0" borderId="1" xfId="0" applyNumberFormat="1" applyFont="1" applyBorder="1" applyAlignment="1">
      <alignment horizontal="right"/>
    </xf>
    <xf numFmtId="1" fontId="13" fillId="0" borderId="1" xfId="0" applyNumberFormat="1" applyFont="1" applyBorder="1" applyAlignment="1">
      <alignment horizontal="right"/>
    </xf>
    <xf numFmtId="1" fontId="7" fillId="2" borderId="1" xfId="0" applyNumberFormat="1" applyFont="1" applyFill="1" applyBorder="1" applyAlignment="1">
      <alignment horizontal="right"/>
    </xf>
    <xf numFmtId="1" fontId="7" fillId="0" borderId="1" xfId="0" applyNumberFormat="1" applyFont="1" applyBorder="1"/>
    <xf numFmtId="0" fontId="7" fillId="0" borderId="1" xfId="0" applyFont="1" applyBorder="1"/>
    <xf numFmtId="1" fontId="13" fillId="5" borderId="1" xfId="0" applyNumberFormat="1" applyFont="1" applyFill="1" applyBorder="1" applyAlignment="1">
      <alignment horizontal="left"/>
    </xf>
    <xf numFmtId="1" fontId="13" fillId="5" borderId="2" xfId="0" applyNumberFormat="1" applyFont="1" applyFill="1" applyBorder="1" applyAlignment="1">
      <alignment horizontal="left"/>
    </xf>
    <xf numFmtId="1" fontId="13" fillId="4" borderId="3" xfId="0" applyNumberFormat="1" applyFont="1" applyFill="1" applyBorder="1" applyAlignment="1">
      <alignment horizontal="left"/>
    </xf>
    <xf numFmtId="1" fontId="13" fillId="4" borderId="1" xfId="0" applyNumberFormat="1" applyFont="1" applyFill="1" applyBorder="1" applyAlignment="1">
      <alignment horizontal="left"/>
    </xf>
    <xf numFmtId="1" fontId="13" fillId="4" borderId="2" xfId="0" applyNumberFormat="1" applyFont="1" applyFill="1" applyBorder="1" applyAlignment="1">
      <alignment horizontal="left"/>
    </xf>
    <xf numFmtId="1" fontId="13" fillId="0" borderId="0" xfId="0" applyNumberFormat="1" applyFont="1" applyAlignment="1">
      <alignment horizontal="left"/>
    </xf>
    <xf numFmtId="1" fontId="12" fillId="0" borderId="0" xfId="0" applyNumberFormat="1" applyFont="1" applyAlignment="1">
      <alignment horizontal="right"/>
    </xf>
    <xf numFmtId="1" fontId="7" fillId="2" borderId="0" xfId="0" applyNumberFormat="1" applyFont="1" applyFill="1" applyAlignment="1">
      <alignment horizontal="right"/>
    </xf>
    <xf numFmtId="1" fontId="13" fillId="0" borderId="1" xfId="0" applyNumberFormat="1" applyFont="1" applyBorder="1" applyAlignment="1">
      <alignment horizontal="left"/>
    </xf>
    <xf numFmtId="0" fontId="7" fillId="0" borderId="1" xfId="0" applyFont="1" applyBorder="1" applyAlignment="1">
      <alignment horizontal="right"/>
    </xf>
    <xf numFmtId="0" fontId="7" fillId="0" borderId="0" xfId="0" applyFont="1" applyAlignment="1">
      <alignment horizontal="right"/>
    </xf>
    <xf numFmtId="0" fontId="7" fillId="0" borderId="4" xfId="0" applyFont="1" applyBorder="1" applyAlignment="1">
      <alignment horizontal="right"/>
    </xf>
    <xf numFmtId="0" fontId="16" fillId="0" borderId="1" xfId="0" applyFont="1" applyBorder="1" applyAlignment="1">
      <alignment horizontal="right" vertical="center"/>
    </xf>
    <xf numFmtId="1" fontId="13" fillId="0" borderId="2" xfId="0" applyNumberFormat="1" applyFont="1" applyBorder="1" applyAlignment="1">
      <alignment horizontal="left"/>
    </xf>
    <xf numFmtId="0" fontId="7" fillId="0" borderId="2" xfId="0" applyFont="1" applyBorder="1" applyAlignment="1">
      <alignment horizontal="right"/>
    </xf>
    <xf numFmtId="44" fontId="13" fillId="0" borderId="1" xfId="1" applyFont="1" applyFill="1" applyBorder="1" applyAlignment="1" applyProtection="1">
      <alignment horizontal="left"/>
    </xf>
    <xf numFmtId="44" fontId="7" fillId="0" borderId="1" xfId="1" applyFont="1" applyBorder="1" applyAlignment="1" applyProtection="1">
      <alignment horizontal="right"/>
    </xf>
    <xf numFmtId="44" fontId="12" fillId="0" borderId="1" xfId="1" applyFont="1" applyBorder="1" applyAlignment="1" applyProtection="1">
      <alignment horizontal="right"/>
    </xf>
    <xf numFmtId="44" fontId="7" fillId="2" borderId="1" xfId="1" applyFont="1" applyFill="1" applyBorder="1" applyAlignment="1" applyProtection="1">
      <alignment horizontal="right"/>
    </xf>
    <xf numFmtId="44" fontId="12" fillId="0" borderId="1" xfId="0" applyNumberFormat="1" applyFont="1" applyBorder="1" applyAlignment="1">
      <alignment horizontal="right"/>
    </xf>
    <xf numFmtId="0" fontId="13" fillId="0" borderId="3" xfId="0" applyFont="1" applyBorder="1" applyAlignment="1">
      <alignment horizontal="left"/>
    </xf>
    <xf numFmtId="0" fontId="7" fillId="0" borderId="3" xfId="0" applyFont="1" applyBorder="1" applyAlignment="1">
      <alignment horizontal="right"/>
    </xf>
    <xf numFmtId="2" fontId="13" fillId="0" borderId="1" xfId="0" applyNumberFormat="1" applyFont="1" applyBorder="1" applyAlignment="1">
      <alignment horizontal="left"/>
    </xf>
    <xf numFmtId="2" fontId="7" fillId="0" borderId="1" xfId="0" applyNumberFormat="1" applyFont="1" applyBorder="1" applyAlignment="1">
      <alignment horizontal="right"/>
    </xf>
    <xf numFmtId="2" fontId="7" fillId="0" borderId="0" xfId="0" applyNumberFormat="1" applyFont="1" applyAlignment="1">
      <alignment horizontal="right"/>
    </xf>
    <xf numFmtId="1" fontId="13" fillId="0" borderId="3" xfId="0" applyNumberFormat="1" applyFont="1" applyBorder="1" applyAlignment="1">
      <alignment horizontal="left"/>
    </xf>
    <xf numFmtId="0" fontId="0" fillId="0" borderId="1" xfId="0" applyBorder="1"/>
    <xf numFmtId="1" fontId="15" fillId="0" borderId="1" xfId="0" applyNumberFormat="1" applyFont="1" applyBorder="1" applyAlignment="1">
      <alignment horizontal="left"/>
    </xf>
    <xf numFmtId="164" fontId="7" fillId="0" borderId="1" xfId="0" applyNumberFormat="1" applyFont="1" applyBorder="1" applyAlignment="1">
      <alignment horizontal="right"/>
    </xf>
    <xf numFmtId="0" fontId="7" fillId="0" borderId="1" xfId="0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0" fontId="0" fillId="0" borderId="0" xfId="0" applyNumberFormat="1"/>
    <xf numFmtId="0" fontId="13" fillId="0" borderId="2" xfId="0" applyFont="1" applyBorder="1"/>
    <xf numFmtId="0" fontId="13" fillId="0" borderId="1" xfId="0" applyFont="1" applyBorder="1"/>
    <xf numFmtId="0" fontId="17" fillId="7" borderId="0" xfId="0" applyFont="1" applyFill="1" applyAlignment="1">
      <alignment horizontal="center"/>
    </xf>
    <xf numFmtId="0" fontId="21" fillId="7" borderId="0" xfId="0" applyFont="1" applyFill="1" applyAlignment="1">
      <alignment horizontal="center"/>
    </xf>
    <xf numFmtId="0" fontId="5" fillId="7" borderId="0" xfId="0" applyFont="1" applyFill="1"/>
    <xf numFmtId="44" fontId="5" fillId="7" borderId="0" xfId="1" applyFont="1" applyFill="1" applyBorder="1" applyProtection="1"/>
    <xf numFmtId="44" fontId="19" fillId="7" borderId="0" xfId="1" applyFont="1" applyFill="1" applyBorder="1" applyAlignment="1" applyProtection="1"/>
    <xf numFmtId="44" fontId="5" fillId="7" borderId="1" xfId="1" applyFont="1" applyFill="1" applyBorder="1" applyProtection="1"/>
    <xf numFmtId="1" fontId="5" fillId="8" borderId="1" xfId="0" applyNumberFormat="1" applyFont="1" applyFill="1" applyBorder="1" applyAlignment="1" applyProtection="1">
      <alignment horizontal="right"/>
      <protection locked="0"/>
    </xf>
    <xf numFmtId="44" fontId="5" fillId="8" borderId="1" xfId="1" applyFont="1" applyFill="1" applyBorder="1" applyAlignment="1" applyProtection="1">
      <alignment horizontal="right"/>
      <protection locked="0"/>
    </xf>
    <xf numFmtId="0" fontId="5" fillId="8" borderId="1" xfId="0" applyFont="1" applyFill="1" applyBorder="1" applyAlignment="1" applyProtection="1">
      <alignment horizontal="right"/>
      <protection locked="0"/>
    </xf>
    <xf numFmtId="0" fontId="5" fillId="8" borderId="1" xfId="0" applyFont="1" applyFill="1" applyBorder="1" applyAlignment="1" applyProtection="1">
      <alignment horizontal="center"/>
      <protection locked="0"/>
    </xf>
    <xf numFmtId="0" fontId="5" fillId="8" borderId="1" xfId="0" applyFont="1" applyFill="1" applyBorder="1" applyProtection="1">
      <protection locked="0"/>
    </xf>
    <xf numFmtId="44" fontId="5" fillId="8" borderId="1" xfId="1" applyFont="1" applyFill="1" applyBorder="1" applyProtection="1">
      <protection locked="0"/>
    </xf>
    <xf numFmtId="1" fontId="5" fillId="7" borderId="1" xfId="0" applyNumberFormat="1" applyFont="1" applyFill="1" applyBorder="1"/>
    <xf numFmtId="2" fontId="5" fillId="7" borderId="1" xfId="0" applyNumberFormat="1" applyFont="1" applyFill="1" applyBorder="1"/>
    <xf numFmtId="0" fontId="20" fillId="7" borderId="0" xfId="0" applyFont="1" applyFill="1" applyAlignment="1" applyProtection="1">
      <alignment horizontal="center"/>
      <protection locked="0"/>
    </xf>
    <xf numFmtId="44" fontId="5" fillId="7" borderId="1" xfId="1" applyFont="1" applyFill="1" applyBorder="1" applyAlignment="1" applyProtection="1">
      <alignment horizontal="left" indent="1"/>
    </xf>
    <xf numFmtId="2" fontId="3" fillId="0" borderId="0" xfId="2" applyNumberFormat="1" applyFont="1" applyProtection="1"/>
    <xf numFmtId="44" fontId="0" fillId="0" borderId="0" xfId="0" applyNumberFormat="1"/>
    <xf numFmtId="1" fontId="7" fillId="0" borderId="3" xfId="0" applyNumberFormat="1" applyFont="1" applyBorder="1"/>
    <xf numFmtId="0" fontId="13" fillId="5" borderId="1" xfId="0" applyFont="1" applyFill="1" applyBorder="1"/>
    <xf numFmtId="0" fontId="13" fillId="0" borderId="1" xfId="0" applyFont="1" applyBorder="1" applyAlignment="1">
      <alignment horizontal="left"/>
    </xf>
    <xf numFmtId="0" fontId="7" fillId="0" borderId="2" xfId="0" applyFont="1" applyBorder="1"/>
    <xf numFmtId="2" fontId="7" fillId="0" borderId="2" xfId="0" applyNumberFormat="1" applyFont="1" applyBorder="1"/>
    <xf numFmtId="10" fontId="7" fillId="0" borderId="1" xfId="0" applyNumberFormat="1" applyFont="1" applyBorder="1"/>
    <xf numFmtId="44" fontId="7" fillId="0" borderId="1" xfId="1" applyFont="1" applyBorder="1" applyProtection="1"/>
    <xf numFmtId="164" fontId="3" fillId="0" borderId="0" xfId="0" applyNumberFormat="1" applyFont="1" applyAlignment="1">
      <alignment horizontal="right"/>
    </xf>
    <xf numFmtId="0" fontId="5" fillId="9" borderId="5" xfId="0" applyFont="1" applyFill="1" applyBorder="1" applyAlignment="1">
      <alignment horizontal="center"/>
    </xf>
    <xf numFmtId="44" fontId="5" fillId="7" borderId="1" xfId="1" applyFont="1" applyFill="1" applyBorder="1" applyAlignment="1" applyProtection="1"/>
    <xf numFmtId="0" fontId="7" fillId="2" borderId="1" xfId="0" applyFont="1" applyFill="1" applyBorder="1"/>
    <xf numFmtId="0" fontId="5" fillId="7" borderId="0" xfId="0" applyFont="1" applyFill="1" applyAlignment="1">
      <alignment horizontal="center"/>
    </xf>
    <xf numFmtId="44" fontId="19" fillId="7" borderId="0" xfId="1" applyFont="1" applyFill="1" applyBorder="1" applyAlignment="1" applyProtection="1">
      <alignment horizontal="center"/>
    </xf>
    <xf numFmtId="44" fontId="5" fillId="7" borderId="0" xfId="1" applyFont="1" applyFill="1" applyBorder="1" applyAlignment="1" applyProtection="1">
      <alignment horizontal="center"/>
    </xf>
    <xf numFmtId="44" fontId="0" fillId="7" borderId="0" xfId="0" applyNumberFormat="1" applyFill="1"/>
    <xf numFmtId="44" fontId="5" fillId="7" borderId="1" xfId="0" applyNumberFormat="1" applyFont="1" applyFill="1" applyBorder="1"/>
    <xf numFmtId="0" fontId="2" fillId="10" borderId="0" xfId="0" applyFont="1" applyFill="1"/>
    <xf numFmtId="164" fontId="2" fillId="10" borderId="0" xfId="0" applyNumberFormat="1" applyFont="1" applyFill="1" applyAlignment="1">
      <alignment horizontal="right"/>
    </xf>
    <xf numFmtId="14" fontId="7" fillId="0" borderId="0" xfId="0" applyNumberFormat="1" applyFont="1" applyAlignment="1">
      <alignment horizontal="right"/>
    </xf>
    <xf numFmtId="1" fontId="13" fillId="2" borderId="1" xfId="0" applyNumberFormat="1" applyFont="1" applyFill="1" applyBorder="1" applyAlignment="1">
      <alignment horizontal="left"/>
    </xf>
    <xf numFmtId="14" fontId="2" fillId="0" borderId="0" xfId="0" applyNumberFormat="1" applyFont="1"/>
    <xf numFmtId="44" fontId="7" fillId="0" borderId="1" xfId="0" applyNumberFormat="1" applyFont="1" applyBorder="1" applyAlignment="1">
      <alignment horizontal="right"/>
    </xf>
    <xf numFmtId="44" fontId="7" fillId="0" borderId="0" xfId="0" applyNumberFormat="1" applyFont="1" applyAlignment="1">
      <alignment horizontal="right"/>
    </xf>
    <xf numFmtId="167" fontId="24" fillId="9" borderId="5" xfId="1" applyNumberFormat="1" applyFont="1" applyFill="1" applyBorder="1" applyAlignment="1" applyProtection="1">
      <alignment horizontal="center"/>
    </xf>
    <xf numFmtId="0" fontId="19" fillId="7" borderId="0" xfId="3" applyFont="1" applyFill="1" applyProtection="1"/>
    <xf numFmtId="0" fontId="22" fillId="7" borderId="0" xfId="0" applyFont="1" applyFill="1" applyAlignment="1">
      <alignment horizontal="left"/>
    </xf>
    <xf numFmtId="16" fontId="12" fillId="0" borderId="2" xfId="0" applyNumberFormat="1" applyFont="1" applyBorder="1" applyAlignment="1">
      <alignment horizontal="right"/>
    </xf>
    <xf numFmtId="164" fontId="12" fillId="0" borderId="2" xfId="0" applyNumberFormat="1" applyFont="1" applyBorder="1" applyAlignment="1">
      <alignment horizontal="righ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1" fontId="27" fillId="0" borderId="2" xfId="0" applyNumberFormat="1" applyFont="1" applyBorder="1" applyAlignment="1">
      <alignment horizontal="right"/>
    </xf>
    <xf numFmtId="1" fontId="27" fillId="0" borderId="3" xfId="0" applyNumberFormat="1" applyFont="1" applyBorder="1" applyAlignment="1">
      <alignment horizontal="right"/>
    </xf>
    <xf numFmtId="1" fontId="27" fillId="0" borderId="1" xfId="0" applyNumberFormat="1" applyFont="1" applyBorder="1" applyAlignment="1">
      <alignment horizontal="right"/>
    </xf>
    <xf numFmtId="1" fontId="27" fillId="0" borderId="1" xfId="0" applyNumberFormat="1" applyFont="1" applyBorder="1"/>
    <xf numFmtId="14" fontId="0" fillId="0" borderId="0" xfId="0" applyNumberFormat="1"/>
    <xf numFmtId="0" fontId="26" fillId="0" borderId="0" xfId="0" applyFont="1"/>
    <xf numFmtId="14" fontId="26" fillId="0" borderId="0" xfId="0" applyNumberFormat="1" applyFont="1"/>
    <xf numFmtId="168" fontId="5" fillId="7" borderId="1" xfId="0" applyNumberFormat="1" applyFont="1" applyFill="1" applyBorder="1" applyAlignment="1">
      <alignment horizontal="right"/>
    </xf>
    <xf numFmtId="169" fontId="5" fillId="8" borderId="1" xfId="1" applyNumberFormat="1" applyFont="1" applyFill="1" applyBorder="1" applyAlignment="1" applyProtection="1">
      <alignment horizontal="right"/>
      <protection locked="0"/>
    </xf>
    <xf numFmtId="169" fontId="5" fillId="8" borderId="1" xfId="0" applyNumberFormat="1" applyFont="1" applyFill="1" applyBorder="1" applyAlignment="1" applyProtection="1">
      <alignment horizontal="right"/>
      <protection locked="0"/>
    </xf>
    <xf numFmtId="169" fontId="5" fillId="0" borderId="1" xfId="0" applyNumberFormat="1" applyFont="1" applyBorder="1" applyAlignment="1" applyProtection="1">
      <alignment horizontal="right"/>
      <protection locked="0"/>
    </xf>
    <xf numFmtId="44" fontId="0" fillId="9" borderId="1" xfId="1" applyFont="1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44" fontId="7" fillId="9" borderId="1" xfId="1" applyFont="1" applyFill="1" applyBorder="1" applyAlignment="1" applyProtection="1">
      <alignment horizontal="right"/>
    </xf>
    <xf numFmtId="2" fontId="0" fillId="0" borderId="0" xfId="0" applyNumberFormat="1"/>
    <xf numFmtId="165" fontId="5" fillId="8" borderId="1" xfId="1" applyNumberFormat="1" applyFont="1" applyFill="1" applyBorder="1" applyAlignment="1" applyProtection="1">
      <alignment horizontal="right"/>
      <protection locked="0"/>
    </xf>
    <xf numFmtId="0" fontId="21" fillId="7" borderId="0" xfId="0" applyFont="1" applyFill="1" applyAlignment="1">
      <alignment horizontal="center"/>
    </xf>
    <xf numFmtId="0" fontId="23" fillId="7" borderId="1" xfId="0" applyFont="1" applyFill="1" applyBorder="1" applyAlignment="1">
      <alignment horizontal="center"/>
    </xf>
  </cellXfs>
  <cellStyles count="4">
    <cellStyle name="Currency" xfId="1" builtinId="4"/>
    <cellStyle name="Hyperlink" xfId="3" builtinId="8"/>
    <cellStyle name="Normal" xfId="0" builtinId="0"/>
    <cellStyle name="Per cent" xfId="2" builtinId="5"/>
  </cellStyles>
  <dxfs count="0"/>
  <tableStyles count="0" defaultTableStyle="TableStyleMedium2" defaultPivotStyle="PivotStyleLight16"/>
  <colors>
    <mruColors>
      <color rgb="FFF5FC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249142</xdr:colOff>
      <xdr:row>1</xdr:row>
      <xdr:rowOff>19050</xdr:rowOff>
    </xdr:from>
    <xdr:to>
      <xdr:col>8</xdr:col>
      <xdr:colOff>589914</xdr:colOff>
      <xdr:row>3</xdr:row>
      <xdr:rowOff>172085</xdr:rowOff>
    </xdr:to>
    <xdr:pic>
      <xdr:nvPicPr>
        <xdr:cNvPr id="3" name="Picture 3" descr="Teagasc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5892" y="257175"/>
          <a:ext cx="3179857" cy="974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35717</xdr:colOff>
      <xdr:row>0</xdr:row>
      <xdr:rowOff>50799</xdr:rowOff>
    </xdr:from>
    <xdr:to>
      <xdr:col>33</xdr:col>
      <xdr:colOff>821530</xdr:colOff>
      <xdr:row>123</xdr:row>
      <xdr:rowOff>26987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1BB2FA8-1B52-2EFD-39A9-58D569C61D61}"/>
            </a:ext>
          </a:extLst>
        </xdr:cNvPr>
        <xdr:cNvSpPr/>
      </xdr:nvSpPr>
      <xdr:spPr>
        <a:xfrm>
          <a:off x="35717" y="50799"/>
          <a:ext cx="42112407" cy="28503563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R3730"/>
  <sheetViews>
    <sheetView tabSelected="1" zoomScale="50" zoomScaleNormal="50" workbookViewId="0">
      <selection activeCell="C29" sqref="C29"/>
    </sheetView>
  </sheetViews>
  <sheetFormatPr defaultColWidth="9.1796875" defaultRowHeight="18.5" x14ac:dyDescent="0.45"/>
  <cols>
    <col min="1" max="1" width="9.81640625" style="2" customWidth="1"/>
    <col min="2" max="2" width="16.1796875" style="8" customWidth="1"/>
    <col min="3" max="3" width="64.81640625" bestFit="1" customWidth="1"/>
    <col min="4" max="4" width="33" style="2" bestFit="1" customWidth="1"/>
    <col min="5" max="5" width="10.1796875" style="7" customWidth="1"/>
    <col min="6" max="6" width="53.26953125" bestFit="1" customWidth="1"/>
    <col min="7" max="7" width="32.26953125" style="2" bestFit="1" customWidth="1"/>
    <col min="8" max="8" width="10" style="2" customWidth="1"/>
    <col min="9" max="408" width="9.1796875" style="2"/>
  </cols>
  <sheetData>
    <row r="1" spans="2:9" s="2" customFormat="1" x14ac:dyDescent="0.45">
      <c r="B1" s="3"/>
    </row>
    <row r="2" spans="2:9" ht="32.5" x14ac:dyDescent="0.65">
      <c r="B2" s="4"/>
      <c r="C2" s="5"/>
      <c r="D2" s="5"/>
      <c r="E2" s="5"/>
      <c r="F2" s="5"/>
      <c r="G2" s="5"/>
      <c r="H2" s="5"/>
      <c r="I2" s="79"/>
    </row>
    <row r="3" spans="2:9" ht="32.5" x14ac:dyDescent="0.65">
      <c r="B3" s="4"/>
      <c r="C3" s="5"/>
      <c r="D3" s="5"/>
      <c r="E3" s="5"/>
      <c r="F3" s="5"/>
      <c r="G3" s="5"/>
      <c r="H3" s="5"/>
      <c r="I3" s="79"/>
    </row>
    <row r="4" spans="2:9" ht="32.5" x14ac:dyDescent="0.65">
      <c r="B4" s="143" t="s">
        <v>137</v>
      </c>
      <c r="C4" s="143"/>
      <c r="D4" s="143"/>
      <c r="E4" s="143"/>
      <c r="F4" s="143"/>
      <c r="G4" s="143"/>
      <c r="H4" s="143"/>
      <c r="I4" s="5"/>
    </row>
    <row r="5" spans="2:9" ht="32.5" x14ac:dyDescent="0.65">
      <c r="B5" s="4"/>
      <c r="C5" s="80"/>
      <c r="D5" s="80"/>
      <c r="E5" s="80"/>
      <c r="F5" s="80"/>
      <c r="G5" s="80"/>
      <c r="H5" s="80"/>
      <c r="I5" s="5"/>
    </row>
    <row r="6" spans="2:9" ht="32.5" x14ac:dyDescent="0.65">
      <c r="B6" s="4"/>
      <c r="C6" s="93" t="s">
        <v>138</v>
      </c>
      <c r="D6" s="79"/>
      <c r="E6" s="79"/>
      <c r="F6" s="93" t="s">
        <v>140</v>
      </c>
      <c r="G6" s="79"/>
      <c r="H6" s="79"/>
      <c r="I6" s="5"/>
    </row>
    <row r="7" spans="2:9" ht="32.5" x14ac:dyDescent="0.65">
      <c r="B7" s="4"/>
      <c r="C7" s="93" t="s">
        <v>139</v>
      </c>
      <c r="D7" s="79"/>
      <c r="E7" s="79"/>
      <c r="F7" s="93" t="s">
        <v>141</v>
      </c>
      <c r="G7" s="79"/>
      <c r="H7" s="79"/>
      <c r="I7" s="5"/>
    </row>
    <row r="8" spans="2:9" ht="22.5" customHeight="1" x14ac:dyDescent="0.65">
      <c r="B8" s="4"/>
      <c r="C8" s="93"/>
      <c r="D8" s="79"/>
      <c r="E8" s="79"/>
      <c r="F8" s="93"/>
      <c r="G8" s="79"/>
      <c r="H8" s="79"/>
      <c r="I8" s="5"/>
    </row>
    <row r="9" spans="2:9" ht="26" x14ac:dyDescent="0.6">
      <c r="B9" s="4"/>
      <c r="C9" s="144" t="s">
        <v>144</v>
      </c>
      <c r="D9" s="144"/>
      <c r="E9" s="5"/>
      <c r="F9" s="144" t="s">
        <v>145</v>
      </c>
      <c r="G9" s="144"/>
      <c r="H9" s="5"/>
      <c r="I9" s="5"/>
    </row>
    <row r="10" spans="2:9" ht="32.5" x14ac:dyDescent="0.65">
      <c r="B10" s="4"/>
      <c r="C10" s="6" t="s">
        <v>12</v>
      </c>
      <c r="D10" s="136">
        <v>46266</v>
      </c>
      <c r="E10" s="5"/>
      <c r="F10" s="6" t="s">
        <v>18</v>
      </c>
      <c r="G10" s="137">
        <f>Model!B28</f>
        <v>46371</v>
      </c>
      <c r="H10" s="5"/>
      <c r="I10" s="79"/>
    </row>
    <row r="11" spans="2:9" ht="32.5" x14ac:dyDescent="0.65">
      <c r="B11" s="4"/>
      <c r="C11" s="6" t="s">
        <v>11</v>
      </c>
      <c r="D11" s="85">
        <v>30</v>
      </c>
      <c r="E11" s="5"/>
      <c r="F11" s="6" t="s">
        <v>161</v>
      </c>
      <c r="G11" s="91">
        <f>Model!B31</f>
        <v>105</v>
      </c>
      <c r="H11" s="5"/>
      <c r="I11" s="79"/>
    </row>
    <row r="12" spans="2:9" ht="26" x14ac:dyDescent="0.6">
      <c r="B12" s="4"/>
      <c r="C12" s="6" t="s">
        <v>134</v>
      </c>
      <c r="D12" s="86">
        <v>120</v>
      </c>
      <c r="E12" s="5"/>
      <c r="F12" s="6" t="s">
        <v>143</v>
      </c>
      <c r="G12" s="91">
        <f>Model!B32</f>
        <v>61</v>
      </c>
      <c r="H12" s="5"/>
      <c r="I12" s="5"/>
    </row>
    <row r="13" spans="2:9" ht="26" x14ac:dyDescent="0.6">
      <c r="B13" s="4"/>
      <c r="C13" s="6" t="s">
        <v>136</v>
      </c>
      <c r="D13" s="135">
        <v>46327</v>
      </c>
      <c r="E13" s="5"/>
      <c r="F13" s="6" t="s">
        <v>118</v>
      </c>
      <c r="G13" s="92">
        <f>Model!B78</f>
        <v>6.55</v>
      </c>
      <c r="H13" s="5"/>
      <c r="I13" s="5"/>
    </row>
    <row r="14" spans="2:9" ht="26" x14ac:dyDescent="0.6">
      <c r="B14" s="4"/>
      <c r="C14" s="6" t="s">
        <v>91</v>
      </c>
      <c r="D14" s="136">
        <v>46346</v>
      </c>
      <c r="E14" s="5"/>
      <c r="F14" s="6" t="s">
        <v>73</v>
      </c>
      <c r="G14" s="91">
        <f>Model!B33</f>
        <v>19</v>
      </c>
      <c r="H14" s="5"/>
      <c r="I14" s="5"/>
    </row>
    <row r="15" spans="2:9" ht="26" x14ac:dyDescent="0.6">
      <c r="B15" s="4"/>
      <c r="C15" s="6" t="s">
        <v>135</v>
      </c>
      <c r="D15" s="142">
        <v>400</v>
      </c>
      <c r="E15" s="5"/>
      <c r="F15" s="6" t="s">
        <v>119</v>
      </c>
      <c r="G15" s="92">
        <f>Model!B79</f>
        <v>2.2850000000000001</v>
      </c>
      <c r="H15" s="5"/>
      <c r="I15" s="5"/>
    </row>
    <row r="16" spans="2:9" ht="26" x14ac:dyDescent="0.6">
      <c r="B16" s="4"/>
      <c r="C16" s="6" t="s">
        <v>111</v>
      </c>
      <c r="D16" s="86">
        <v>3.2</v>
      </c>
      <c r="E16" s="5"/>
      <c r="F16" s="6" t="s">
        <v>149</v>
      </c>
      <c r="G16" s="92">
        <f>IF(D14=0,0,HLOOKUP(D14,Model!$B$57:$KS$64,8,FALSE))</f>
        <v>38.835000000000036</v>
      </c>
      <c r="H16" s="5"/>
      <c r="I16" s="5"/>
    </row>
    <row r="17" spans="1:408" ht="26" x14ac:dyDescent="0.6">
      <c r="B17" s="4"/>
      <c r="C17" s="6" t="s">
        <v>112</v>
      </c>
      <c r="D17" s="86">
        <v>2</v>
      </c>
      <c r="E17" s="5"/>
      <c r="F17" s="92" t="s">
        <v>72</v>
      </c>
      <c r="G17" s="91">
        <f>IF(D14&gt;0,Model!B28-Model!B27,0)</f>
        <v>25</v>
      </c>
      <c r="H17" s="5"/>
      <c r="I17" s="5"/>
    </row>
    <row r="18" spans="1:408" ht="32.5" x14ac:dyDescent="0.65">
      <c r="B18" s="4"/>
      <c r="C18" s="6" t="s">
        <v>113</v>
      </c>
      <c r="D18" s="86">
        <v>2</v>
      </c>
      <c r="E18" s="5"/>
      <c r="F18" s="92" t="s">
        <v>120</v>
      </c>
      <c r="G18" s="92">
        <f>Model!B80</f>
        <v>9</v>
      </c>
      <c r="H18" s="5"/>
      <c r="I18" s="79"/>
    </row>
    <row r="19" spans="1:408" ht="32.5" x14ac:dyDescent="0.65">
      <c r="B19" s="4"/>
      <c r="C19" s="6" t="s">
        <v>153</v>
      </c>
      <c r="D19" s="87">
        <v>0</v>
      </c>
      <c r="E19" s="5"/>
      <c r="F19" s="6" t="s">
        <v>148</v>
      </c>
      <c r="G19" s="91">
        <f>Model!B10</f>
        <v>35.299999999999997</v>
      </c>
      <c r="H19" s="5"/>
      <c r="I19" s="79"/>
    </row>
    <row r="20" spans="1:408" ht="26" x14ac:dyDescent="0.6">
      <c r="B20" s="4"/>
      <c r="C20" s="6" t="s">
        <v>10</v>
      </c>
      <c r="D20" s="87">
        <v>3</v>
      </c>
      <c r="E20" s="5"/>
      <c r="F20" s="6" t="s">
        <v>16</v>
      </c>
      <c r="G20" s="94">
        <f>(D15/1000)*G19</f>
        <v>14.12</v>
      </c>
      <c r="H20" s="5"/>
      <c r="I20" s="5"/>
    </row>
    <row r="21" spans="1:408" ht="26" x14ac:dyDescent="0.6">
      <c r="B21" s="4"/>
      <c r="C21" s="6" t="s">
        <v>131</v>
      </c>
      <c r="D21" s="88" t="s">
        <v>125</v>
      </c>
      <c r="E21" s="5"/>
      <c r="F21" s="6" t="s">
        <v>147</v>
      </c>
      <c r="G21" s="92">
        <f>D11+G13+G15+G18</f>
        <v>47.834999999999994</v>
      </c>
      <c r="H21" s="5"/>
      <c r="I21" s="5"/>
    </row>
    <row r="22" spans="1:408" ht="26" x14ac:dyDescent="0.6">
      <c r="B22" s="4"/>
      <c r="C22" s="6" t="s">
        <v>132</v>
      </c>
      <c r="D22" s="88" t="s">
        <v>123</v>
      </c>
      <c r="E22" s="5"/>
      <c r="F22" s="6" t="s">
        <v>146</v>
      </c>
      <c r="G22" s="134">
        <f>D24</f>
        <v>21.5</v>
      </c>
      <c r="H22" s="5"/>
      <c r="I22" s="5"/>
    </row>
    <row r="23" spans="1:408" ht="26" x14ac:dyDescent="0.6">
      <c r="B23" s="4"/>
      <c r="C23" s="6" t="s">
        <v>133</v>
      </c>
      <c r="D23" s="88" t="s">
        <v>128</v>
      </c>
      <c r="E23" s="5"/>
      <c r="F23" s="6" t="s">
        <v>13</v>
      </c>
      <c r="G23" s="106">
        <f>'Input Sheet'!D25</f>
        <v>7.8</v>
      </c>
      <c r="H23" s="5"/>
      <c r="I23" s="5"/>
    </row>
    <row r="24" spans="1:408" ht="26" x14ac:dyDescent="0.6">
      <c r="B24" s="4"/>
      <c r="C24" s="6" t="s">
        <v>92</v>
      </c>
      <c r="D24" s="89">
        <v>21.5</v>
      </c>
      <c r="E24" s="5"/>
      <c r="F24" s="6" t="s">
        <v>5</v>
      </c>
      <c r="G24" s="84">
        <f>(G23*G22)-Model!B21</f>
        <v>166.38</v>
      </c>
      <c r="H24" s="5"/>
      <c r="I24" s="5"/>
    </row>
    <row r="25" spans="1:408" ht="26" x14ac:dyDescent="0.6">
      <c r="B25" s="4"/>
      <c r="C25" s="6" t="s">
        <v>158</v>
      </c>
      <c r="D25" s="90">
        <v>7.8</v>
      </c>
      <c r="E25" s="5"/>
      <c r="F25" s="6" t="s">
        <v>21</v>
      </c>
      <c r="G25" s="84">
        <f>SUM(Model!B3,Model!B13,Model!B14,Model!B15,Model!B16,Model!B17,Model!B18,Model!B19,Model!B20)</f>
        <v>154.10980000000001</v>
      </c>
      <c r="H25" s="5"/>
      <c r="I25" s="5"/>
    </row>
    <row r="26" spans="1:408" ht="33" thickBot="1" x14ac:dyDescent="0.7">
      <c r="B26" s="4"/>
      <c r="C26" s="6" t="s">
        <v>159</v>
      </c>
      <c r="D26" s="84">
        <f>HLOOKUP(Model!B29,Model!D77:O78,2,FALSE)</f>
        <v>7.7866400000000002</v>
      </c>
      <c r="E26" s="5"/>
      <c r="F26" s="105" t="s">
        <v>4</v>
      </c>
      <c r="G26" s="120">
        <f>G24-G25</f>
        <v>12.270199999999988</v>
      </c>
      <c r="H26" s="5"/>
      <c r="I26" s="79"/>
    </row>
    <row r="27" spans="1:408" ht="33" thickTop="1" x14ac:dyDescent="0.65">
      <c r="B27" s="4"/>
      <c r="C27" s="81"/>
      <c r="D27" s="82"/>
      <c r="E27" s="5"/>
      <c r="F27" s="108"/>
      <c r="G27" s="109"/>
      <c r="H27" s="5"/>
      <c r="I27" s="79"/>
    </row>
    <row r="28" spans="1:408" ht="26" x14ac:dyDescent="0.6">
      <c r="B28" s="4"/>
      <c r="C28" s="5"/>
      <c r="D28" s="108"/>
      <c r="E28" s="110"/>
      <c r="F28" s="6" t="s">
        <v>160</v>
      </c>
      <c r="G28" s="84">
        <f>D25-(G26/G22)</f>
        <v>7.2292930232558144</v>
      </c>
      <c r="H28" s="111"/>
      <c r="I28" s="5"/>
    </row>
    <row r="29" spans="1:408" ht="26" x14ac:dyDescent="0.6">
      <c r="B29" s="4"/>
      <c r="C29" s="5"/>
      <c r="D29" s="111"/>
      <c r="E29" s="110"/>
      <c r="F29" s="6" t="s">
        <v>154</v>
      </c>
      <c r="G29" s="112">
        <f>D12+G26</f>
        <v>132.27019999999999</v>
      </c>
      <c r="H29" s="5"/>
      <c r="I29" s="5"/>
    </row>
    <row r="30" spans="1:408" ht="26" x14ac:dyDescent="0.6">
      <c r="B30" s="4"/>
      <c r="D30" s="82"/>
      <c r="E30" s="110"/>
      <c r="F30" s="6" t="s">
        <v>155</v>
      </c>
      <c r="G30" s="112">
        <f>G29/D11</f>
        <v>4.4090066666666665</v>
      </c>
      <c r="H30" s="5"/>
      <c r="I30" s="5"/>
    </row>
    <row r="31" spans="1:408" ht="26" x14ac:dyDescent="0.6">
      <c r="B31" s="4"/>
      <c r="C31" s="81"/>
      <c r="D31" s="5"/>
      <c r="E31" s="5"/>
      <c r="F31" s="81"/>
      <c r="G31" s="83"/>
      <c r="H31" s="5"/>
      <c r="I31" s="5"/>
    </row>
    <row r="32" spans="1:408" s="7" customFormat="1" x14ac:dyDescent="0.45">
      <c r="A32" s="2"/>
      <c r="B32" s="4"/>
      <c r="C32" s="122" t="s">
        <v>175</v>
      </c>
      <c r="D32" s="122"/>
      <c r="E32" s="122"/>
      <c r="F32" s="122"/>
      <c r="G32" s="122"/>
      <c r="H32" s="122"/>
      <c r="I32" s="12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</row>
    <row r="33" spans="1:408" s="7" customFormat="1" ht="17.25" customHeight="1" x14ac:dyDescent="0.45">
      <c r="A33" s="2"/>
      <c r="B33" s="4"/>
      <c r="C33" s="122" t="s">
        <v>176</v>
      </c>
      <c r="D33" s="122"/>
      <c r="E33" s="122"/>
      <c r="F33" s="122"/>
      <c r="G33" s="122"/>
      <c r="H33" s="122"/>
      <c r="I33" s="12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</row>
    <row r="34" spans="1:408" s="7" customFormat="1" ht="18" customHeight="1" x14ac:dyDescent="0.65">
      <c r="A34" s="2"/>
      <c r="B34" s="4"/>
      <c r="C34"/>
      <c r="D34" s="5"/>
      <c r="E34" s="5"/>
      <c r="F34" s="5"/>
      <c r="G34" s="5"/>
      <c r="H34" s="5"/>
      <c r="I34" s="79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</row>
    <row r="35" spans="1:408" s="7" customFormat="1" ht="32.5" x14ac:dyDescent="0.65">
      <c r="A35" s="2"/>
      <c r="B35" s="4"/>
      <c r="C35" s="81" t="s">
        <v>178</v>
      </c>
      <c r="D35" s="5"/>
      <c r="E35" s="5"/>
      <c r="F35" s="5"/>
      <c r="G35" s="5"/>
      <c r="H35" s="5"/>
      <c r="I35" s="79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</row>
    <row r="36" spans="1:408" s="7" customFormat="1" ht="26" x14ac:dyDescent="0.6">
      <c r="A36" s="2"/>
      <c r="B36" s="4"/>
      <c r="C36" s="121"/>
      <c r="D36" s="5"/>
      <c r="E36" s="5"/>
      <c r="F36" s="5"/>
      <c r="G36" s="5"/>
      <c r="H36" s="5"/>
      <c r="I36" s="5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</row>
    <row r="37" spans="1:408" s="7" customFormat="1" x14ac:dyDescent="0.45">
      <c r="A37" s="2"/>
      <c r="B37" s="4"/>
      <c r="C37" s="5"/>
      <c r="D37" s="5"/>
      <c r="E37" s="5"/>
      <c r="F37" s="5"/>
      <c r="G37" s="5"/>
      <c r="H37" s="5"/>
      <c r="I37" s="5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</row>
    <row r="38" spans="1:408" s="7" customFormat="1" x14ac:dyDescent="0.45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</row>
    <row r="39" spans="1:408" s="7" customFormat="1" x14ac:dyDescent="0.45">
      <c r="A39" s="2"/>
      <c r="B39" s="3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</row>
    <row r="40" spans="1:408" s="7" customFormat="1" x14ac:dyDescent="0.45">
      <c r="A40" s="2"/>
      <c r="B40" s="3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</row>
    <row r="41" spans="1:408" s="7" customFormat="1" x14ac:dyDescent="0.45">
      <c r="A41" s="2"/>
      <c r="B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</row>
    <row r="42" spans="1:408" s="7" customFormat="1" x14ac:dyDescent="0.45">
      <c r="A42" s="2"/>
      <c r="B42" s="3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</row>
    <row r="43" spans="1:408" s="7" customFormat="1" x14ac:dyDescent="0.45">
      <c r="A43" s="2"/>
      <c r="B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</row>
    <row r="44" spans="1:408" s="7" customFormat="1" x14ac:dyDescent="0.45">
      <c r="A44" s="2"/>
      <c r="B44" s="3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</row>
    <row r="45" spans="1:408" s="7" customFormat="1" x14ac:dyDescent="0.45">
      <c r="A45" s="2"/>
      <c r="B45" s="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</row>
    <row r="46" spans="1:408" s="7" customFormat="1" x14ac:dyDescent="0.45">
      <c r="A46" s="2"/>
      <c r="B46" s="3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</row>
    <row r="47" spans="1:408" s="7" customFormat="1" x14ac:dyDescent="0.45">
      <c r="A47" s="2"/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</row>
    <row r="48" spans="1:408" s="7" customFormat="1" x14ac:dyDescent="0.45">
      <c r="A48" s="2"/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</row>
    <row r="49" spans="1:408" s="7" customFormat="1" x14ac:dyDescent="0.45">
      <c r="A49" s="2"/>
      <c r="B49" s="3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</row>
    <row r="50" spans="1:408" s="7" customFormat="1" x14ac:dyDescent="0.45">
      <c r="A50" s="2"/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</row>
    <row r="51" spans="1:408" s="7" customFormat="1" x14ac:dyDescent="0.45">
      <c r="A51" s="2"/>
      <c r="B51" s="3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</row>
    <row r="52" spans="1:408" s="7" customFormat="1" x14ac:dyDescent="0.45">
      <c r="A52" s="2"/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</row>
    <row r="53" spans="1:408" s="7" customFormat="1" x14ac:dyDescent="0.45">
      <c r="A53" s="2"/>
      <c r="B53" s="3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</row>
    <row r="54" spans="1:408" s="7" customFormat="1" x14ac:dyDescent="0.45">
      <c r="A54" s="2"/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</row>
    <row r="55" spans="1:408" s="7" customFormat="1" x14ac:dyDescent="0.45">
      <c r="A55" s="2"/>
      <c r="B55" s="3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  <c r="IZ55" s="2"/>
      <c r="JA55" s="2"/>
      <c r="JB55" s="2"/>
      <c r="JC55" s="2"/>
      <c r="JD55" s="2"/>
      <c r="JE55" s="2"/>
      <c r="JF55" s="2"/>
      <c r="JG55" s="2"/>
      <c r="JH55" s="2"/>
      <c r="JI55" s="2"/>
      <c r="JJ55" s="2"/>
      <c r="JK55" s="2"/>
      <c r="JL55" s="2"/>
      <c r="JM55" s="2"/>
      <c r="JN55" s="2"/>
      <c r="JO55" s="2"/>
      <c r="JP55" s="2"/>
      <c r="JQ55" s="2"/>
      <c r="JR55" s="2"/>
      <c r="JS55" s="2"/>
      <c r="JT55" s="2"/>
      <c r="JU55" s="2"/>
      <c r="JV55" s="2"/>
      <c r="JW55" s="2"/>
      <c r="JX55" s="2"/>
      <c r="JY55" s="2"/>
      <c r="JZ55" s="2"/>
      <c r="KA55" s="2"/>
      <c r="KB55" s="2"/>
      <c r="KC55" s="2"/>
      <c r="KD55" s="2"/>
      <c r="KE55" s="2"/>
      <c r="KF55" s="2"/>
      <c r="KG55" s="2"/>
      <c r="KH55" s="2"/>
      <c r="KI55" s="2"/>
      <c r="KJ55" s="2"/>
      <c r="KK55" s="2"/>
      <c r="KL55" s="2"/>
      <c r="KM55" s="2"/>
      <c r="KN55" s="2"/>
      <c r="KO55" s="2"/>
      <c r="KP55" s="2"/>
      <c r="KQ55" s="2"/>
      <c r="KR55" s="2"/>
      <c r="KS55" s="2"/>
      <c r="KT55" s="2"/>
      <c r="KU55" s="2"/>
      <c r="KV55" s="2"/>
      <c r="KW55" s="2"/>
      <c r="KX55" s="2"/>
      <c r="KY55" s="2"/>
      <c r="KZ55" s="2"/>
      <c r="LA55" s="2"/>
      <c r="LB55" s="2"/>
      <c r="LC55" s="2"/>
      <c r="LD55" s="2"/>
      <c r="LE55" s="2"/>
      <c r="LF55" s="2"/>
      <c r="LG55" s="2"/>
      <c r="LH55" s="2"/>
      <c r="LI55" s="2"/>
      <c r="LJ55" s="2"/>
      <c r="LK55" s="2"/>
      <c r="LL55" s="2"/>
      <c r="LM55" s="2"/>
      <c r="LN55" s="2"/>
      <c r="LO55" s="2"/>
      <c r="LP55" s="2"/>
      <c r="LQ55" s="2"/>
      <c r="LR55" s="2"/>
      <c r="LS55" s="2"/>
      <c r="LT55" s="2"/>
      <c r="LU55" s="2"/>
      <c r="LV55" s="2"/>
      <c r="LW55" s="2"/>
      <c r="LX55" s="2"/>
      <c r="LY55" s="2"/>
      <c r="LZ55" s="2"/>
      <c r="MA55" s="2"/>
      <c r="MB55" s="2"/>
      <c r="MC55" s="2"/>
      <c r="MD55" s="2"/>
      <c r="ME55" s="2"/>
      <c r="MF55" s="2"/>
      <c r="MG55" s="2"/>
      <c r="MH55" s="2"/>
      <c r="MI55" s="2"/>
      <c r="MJ55" s="2"/>
      <c r="MK55" s="2"/>
      <c r="ML55" s="2"/>
      <c r="MM55" s="2"/>
      <c r="MN55" s="2"/>
      <c r="MO55" s="2"/>
      <c r="MP55" s="2"/>
      <c r="MQ55" s="2"/>
      <c r="MR55" s="2"/>
      <c r="MS55" s="2"/>
      <c r="MT55" s="2"/>
      <c r="MU55" s="2"/>
      <c r="MV55" s="2"/>
      <c r="MW55" s="2"/>
      <c r="MX55" s="2"/>
      <c r="MY55" s="2"/>
      <c r="MZ55" s="2"/>
      <c r="NA55" s="2"/>
      <c r="NB55" s="2"/>
      <c r="NC55" s="2"/>
      <c r="ND55" s="2"/>
      <c r="NE55" s="2"/>
      <c r="NF55" s="2"/>
      <c r="NG55" s="2"/>
      <c r="NH55" s="2"/>
      <c r="NI55" s="2"/>
      <c r="NJ55" s="2"/>
      <c r="NK55" s="2"/>
      <c r="NL55" s="2"/>
      <c r="NM55" s="2"/>
      <c r="NN55" s="2"/>
      <c r="NO55" s="2"/>
      <c r="NP55" s="2"/>
      <c r="NQ55" s="2"/>
      <c r="NR55" s="2"/>
      <c r="NS55" s="2"/>
      <c r="NT55" s="2"/>
      <c r="NU55" s="2"/>
      <c r="NV55" s="2"/>
      <c r="NW55" s="2"/>
      <c r="NX55" s="2"/>
      <c r="NY55" s="2"/>
      <c r="NZ55" s="2"/>
      <c r="OA55" s="2"/>
      <c r="OB55" s="2"/>
      <c r="OC55" s="2"/>
      <c r="OD55" s="2"/>
      <c r="OE55" s="2"/>
      <c r="OF55" s="2"/>
      <c r="OG55" s="2"/>
      <c r="OH55" s="2"/>
      <c r="OI55" s="2"/>
      <c r="OJ55" s="2"/>
      <c r="OK55" s="2"/>
      <c r="OL55" s="2"/>
      <c r="OM55" s="2"/>
      <c r="ON55" s="2"/>
      <c r="OO55" s="2"/>
      <c r="OP55" s="2"/>
      <c r="OQ55" s="2"/>
      <c r="OR55" s="2"/>
    </row>
    <row r="56" spans="1:408" s="7" customFormat="1" x14ac:dyDescent="0.45">
      <c r="A56" s="2"/>
      <c r="B56" s="3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  <c r="JT56" s="2"/>
      <c r="JU56" s="2"/>
      <c r="JV56" s="2"/>
      <c r="JW56" s="2"/>
      <c r="JX56" s="2"/>
      <c r="JY56" s="2"/>
      <c r="JZ56" s="2"/>
      <c r="KA56" s="2"/>
      <c r="KB56" s="2"/>
      <c r="KC56" s="2"/>
      <c r="KD56" s="2"/>
      <c r="KE56" s="2"/>
      <c r="KF56" s="2"/>
      <c r="KG56" s="2"/>
      <c r="KH56" s="2"/>
      <c r="KI56" s="2"/>
      <c r="KJ56" s="2"/>
      <c r="KK56" s="2"/>
      <c r="KL56" s="2"/>
      <c r="KM56" s="2"/>
      <c r="KN56" s="2"/>
      <c r="KO56" s="2"/>
      <c r="KP56" s="2"/>
      <c r="KQ56" s="2"/>
      <c r="KR56" s="2"/>
      <c r="KS56" s="2"/>
      <c r="KT56" s="2"/>
      <c r="KU56" s="2"/>
      <c r="KV56" s="2"/>
      <c r="KW56" s="2"/>
      <c r="KX56" s="2"/>
      <c r="KY56" s="2"/>
      <c r="KZ56" s="2"/>
      <c r="LA56" s="2"/>
      <c r="LB56" s="2"/>
      <c r="LC56" s="2"/>
      <c r="LD56" s="2"/>
      <c r="LE56" s="2"/>
      <c r="LF56" s="2"/>
      <c r="LG56" s="2"/>
      <c r="LH56" s="2"/>
      <c r="LI56" s="2"/>
      <c r="LJ56" s="2"/>
      <c r="LK56" s="2"/>
      <c r="LL56" s="2"/>
      <c r="LM56" s="2"/>
      <c r="LN56" s="2"/>
      <c r="LO56" s="2"/>
      <c r="LP56" s="2"/>
      <c r="LQ56" s="2"/>
      <c r="LR56" s="2"/>
      <c r="LS56" s="2"/>
      <c r="LT56" s="2"/>
      <c r="LU56" s="2"/>
      <c r="LV56" s="2"/>
      <c r="LW56" s="2"/>
      <c r="LX56" s="2"/>
      <c r="LY56" s="2"/>
      <c r="LZ56" s="2"/>
      <c r="MA56" s="2"/>
      <c r="MB56" s="2"/>
      <c r="MC56" s="2"/>
      <c r="MD56" s="2"/>
      <c r="ME56" s="2"/>
      <c r="MF56" s="2"/>
      <c r="MG56" s="2"/>
      <c r="MH56" s="2"/>
      <c r="MI56" s="2"/>
      <c r="MJ56" s="2"/>
      <c r="MK56" s="2"/>
      <c r="ML56" s="2"/>
      <c r="MM56" s="2"/>
      <c r="MN56" s="2"/>
      <c r="MO56" s="2"/>
      <c r="MP56" s="2"/>
      <c r="MQ56" s="2"/>
      <c r="MR56" s="2"/>
      <c r="MS56" s="2"/>
      <c r="MT56" s="2"/>
      <c r="MU56" s="2"/>
      <c r="MV56" s="2"/>
      <c r="MW56" s="2"/>
      <c r="MX56" s="2"/>
      <c r="MY56" s="2"/>
      <c r="MZ56" s="2"/>
      <c r="NA56" s="2"/>
      <c r="NB56" s="2"/>
      <c r="NC56" s="2"/>
      <c r="ND56" s="2"/>
      <c r="NE56" s="2"/>
      <c r="NF56" s="2"/>
      <c r="NG56" s="2"/>
      <c r="NH56" s="2"/>
      <c r="NI56" s="2"/>
      <c r="NJ56" s="2"/>
      <c r="NK56" s="2"/>
      <c r="NL56" s="2"/>
      <c r="NM56" s="2"/>
      <c r="NN56" s="2"/>
      <c r="NO56" s="2"/>
      <c r="NP56" s="2"/>
      <c r="NQ56" s="2"/>
      <c r="NR56" s="2"/>
      <c r="NS56" s="2"/>
      <c r="NT56" s="2"/>
      <c r="NU56" s="2"/>
      <c r="NV56" s="2"/>
      <c r="NW56" s="2"/>
      <c r="NX56" s="2"/>
      <c r="NY56" s="2"/>
      <c r="NZ56" s="2"/>
      <c r="OA56" s="2"/>
      <c r="OB56" s="2"/>
      <c r="OC56" s="2"/>
      <c r="OD56" s="2"/>
      <c r="OE56" s="2"/>
      <c r="OF56" s="2"/>
      <c r="OG56" s="2"/>
      <c r="OH56" s="2"/>
      <c r="OI56" s="2"/>
      <c r="OJ56" s="2"/>
      <c r="OK56" s="2"/>
      <c r="OL56" s="2"/>
      <c r="OM56" s="2"/>
      <c r="ON56" s="2"/>
      <c r="OO56" s="2"/>
      <c r="OP56" s="2"/>
      <c r="OQ56" s="2"/>
      <c r="OR56" s="2"/>
    </row>
    <row r="57" spans="1:408" s="7" customFormat="1" x14ac:dyDescent="0.45">
      <c r="A57" s="2"/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  <c r="IZ57" s="2"/>
      <c r="JA57" s="2"/>
      <c r="JB57" s="2"/>
      <c r="JC57" s="2"/>
      <c r="JD57" s="2"/>
      <c r="JE57" s="2"/>
      <c r="JF57" s="2"/>
      <c r="JG57" s="2"/>
      <c r="JH57" s="2"/>
      <c r="JI57" s="2"/>
      <c r="JJ57" s="2"/>
      <c r="JK57" s="2"/>
      <c r="JL57" s="2"/>
      <c r="JM57" s="2"/>
      <c r="JN57" s="2"/>
      <c r="JO57" s="2"/>
      <c r="JP57" s="2"/>
      <c r="JQ57" s="2"/>
      <c r="JR57" s="2"/>
      <c r="JS57" s="2"/>
      <c r="JT57" s="2"/>
      <c r="JU57" s="2"/>
      <c r="JV57" s="2"/>
      <c r="JW57" s="2"/>
      <c r="JX57" s="2"/>
      <c r="JY57" s="2"/>
      <c r="JZ57" s="2"/>
      <c r="KA57" s="2"/>
      <c r="KB57" s="2"/>
      <c r="KC57" s="2"/>
      <c r="KD57" s="2"/>
      <c r="KE57" s="2"/>
      <c r="KF57" s="2"/>
      <c r="KG57" s="2"/>
      <c r="KH57" s="2"/>
      <c r="KI57" s="2"/>
      <c r="KJ57" s="2"/>
      <c r="KK57" s="2"/>
      <c r="KL57" s="2"/>
      <c r="KM57" s="2"/>
      <c r="KN57" s="2"/>
      <c r="KO57" s="2"/>
      <c r="KP57" s="2"/>
      <c r="KQ57" s="2"/>
      <c r="KR57" s="2"/>
      <c r="KS57" s="2"/>
      <c r="KT57" s="2"/>
      <c r="KU57" s="2"/>
      <c r="KV57" s="2"/>
      <c r="KW57" s="2"/>
      <c r="KX57" s="2"/>
      <c r="KY57" s="2"/>
      <c r="KZ57" s="2"/>
      <c r="LA57" s="2"/>
      <c r="LB57" s="2"/>
      <c r="LC57" s="2"/>
      <c r="LD57" s="2"/>
      <c r="LE57" s="2"/>
      <c r="LF57" s="2"/>
      <c r="LG57" s="2"/>
      <c r="LH57" s="2"/>
      <c r="LI57" s="2"/>
      <c r="LJ57" s="2"/>
      <c r="LK57" s="2"/>
      <c r="LL57" s="2"/>
      <c r="LM57" s="2"/>
      <c r="LN57" s="2"/>
      <c r="LO57" s="2"/>
      <c r="LP57" s="2"/>
      <c r="LQ57" s="2"/>
      <c r="LR57" s="2"/>
      <c r="LS57" s="2"/>
      <c r="LT57" s="2"/>
      <c r="LU57" s="2"/>
      <c r="LV57" s="2"/>
      <c r="LW57" s="2"/>
      <c r="LX57" s="2"/>
      <c r="LY57" s="2"/>
      <c r="LZ57" s="2"/>
      <c r="MA57" s="2"/>
      <c r="MB57" s="2"/>
      <c r="MC57" s="2"/>
      <c r="MD57" s="2"/>
      <c r="ME57" s="2"/>
      <c r="MF57" s="2"/>
      <c r="MG57" s="2"/>
      <c r="MH57" s="2"/>
      <c r="MI57" s="2"/>
      <c r="MJ57" s="2"/>
      <c r="MK57" s="2"/>
      <c r="ML57" s="2"/>
      <c r="MM57" s="2"/>
      <c r="MN57" s="2"/>
      <c r="MO57" s="2"/>
      <c r="MP57" s="2"/>
      <c r="MQ57" s="2"/>
      <c r="MR57" s="2"/>
      <c r="MS57" s="2"/>
      <c r="MT57" s="2"/>
      <c r="MU57" s="2"/>
      <c r="MV57" s="2"/>
      <c r="MW57" s="2"/>
      <c r="MX57" s="2"/>
      <c r="MY57" s="2"/>
      <c r="MZ57" s="2"/>
      <c r="NA57" s="2"/>
      <c r="NB57" s="2"/>
      <c r="NC57" s="2"/>
      <c r="ND57" s="2"/>
      <c r="NE57" s="2"/>
      <c r="NF57" s="2"/>
      <c r="NG57" s="2"/>
      <c r="NH57" s="2"/>
      <c r="NI57" s="2"/>
      <c r="NJ57" s="2"/>
      <c r="NK57" s="2"/>
      <c r="NL57" s="2"/>
      <c r="NM57" s="2"/>
      <c r="NN57" s="2"/>
      <c r="NO57" s="2"/>
      <c r="NP57" s="2"/>
      <c r="NQ57" s="2"/>
      <c r="NR57" s="2"/>
      <c r="NS57" s="2"/>
      <c r="NT57" s="2"/>
      <c r="NU57" s="2"/>
      <c r="NV57" s="2"/>
      <c r="NW57" s="2"/>
      <c r="NX57" s="2"/>
      <c r="NY57" s="2"/>
      <c r="NZ57" s="2"/>
      <c r="OA57" s="2"/>
      <c r="OB57" s="2"/>
      <c r="OC57" s="2"/>
      <c r="OD57" s="2"/>
      <c r="OE57" s="2"/>
      <c r="OF57" s="2"/>
      <c r="OG57" s="2"/>
      <c r="OH57" s="2"/>
      <c r="OI57" s="2"/>
      <c r="OJ57" s="2"/>
      <c r="OK57" s="2"/>
      <c r="OL57" s="2"/>
      <c r="OM57" s="2"/>
      <c r="ON57" s="2"/>
      <c r="OO57" s="2"/>
      <c r="OP57" s="2"/>
      <c r="OQ57" s="2"/>
      <c r="OR57" s="2"/>
    </row>
    <row r="58" spans="1:408" s="7" customFormat="1" x14ac:dyDescent="0.45">
      <c r="A58" s="2"/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  <c r="JN58" s="2"/>
      <c r="JO58" s="2"/>
      <c r="JP58" s="2"/>
      <c r="JQ58" s="2"/>
      <c r="JR58" s="2"/>
      <c r="JS58" s="2"/>
      <c r="JT58" s="2"/>
      <c r="JU58" s="2"/>
      <c r="JV58" s="2"/>
      <c r="JW58" s="2"/>
      <c r="JX58" s="2"/>
      <c r="JY58" s="2"/>
      <c r="JZ58" s="2"/>
      <c r="KA58" s="2"/>
      <c r="KB58" s="2"/>
      <c r="KC58" s="2"/>
      <c r="KD58" s="2"/>
      <c r="KE58" s="2"/>
      <c r="KF58" s="2"/>
      <c r="KG58" s="2"/>
      <c r="KH58" s="2"/>
      <c r="KI58" s="2"/>
      <c r="KJ58" s="2"/>
      <c r="KK58" s="2"/>
      <c r="KL58" s="2"/>
      <c r="KM58" s="2"/>
      <c r="KN58" s="2"/>
      <c r="KO58" s="2"/>
      <c r="KP58" s="2"/>
      <c r="KQ58" s="2"/>
      <c r="KR58" s="2"/>
      <c r="KS58" s="2"/>
      <c r="KT58" s="2"/>
      <c r="KU58" s="2"/>
      <c r="KV58" s="2"/>
      <c r="KW58" s="2"/>
      <c r="KX58" s="2"/>
      <c r="KY58" s="2"/>
      <c r="KZ58" s="2"/>
      <c r="LA58" s="2"/>
      <c r="LB58" s="2"/>
      <c r="LC58" s="2"/>
      <c r="LD58" s="2"/>
      <c r="LE58" s="2"/>
      <c r="LF58" s="2"/>
      <c r="LG58" s="2"/>
      <c r="LH58" s="2"/>
      <c r="LI58" s="2"/>
      <c r="LJ58" s="2"/>
      <c r="LK58" s="2"/>
      <c r="LL58" s="2"/>
      <c r="LM58" s="2"/>
      <c r="LN58" s="2"/>
      <c r="LO58" s="2"/>
      <c r="LP58" s="2"/>
      <c r="LQ58" s="2"/>
      <c r="LR58" s="2"/>
      <c r="LS58" s="2"/>
      <c r="LT58" s="2"/>
      <c r="LU58" s="2"/>
      <c r="LV58" s="2"/>
      <c r="LW58" s="2"/>
      <c r="LX58" s="2"/>
      <c r="LY58" s="2"/>
      <c r="LZ58" s="2"/>
      <c r="MA58" s="2"/>
      <c r="MB58" s="2"/>
      <c r="MC58" s="2"/>
      <c r="MD58" s="2"/>
      <c r="ME58" s="2"/>
      <c r="MF58" s="2"/>
      <c r="MG58" s="2"/>
      <c r="MH58" s="2"/>
      <c r="MI58" s="2"/>
      <c r="MJ58" s="2"/>
      <c r="MK58" s="2"/>
      <c r="ML58" s="2"/>
      <c r="MM58" s="2"/>
      <c r="MN58" s="2"/>
      <c r="MO58" s="2"/>
      <c r="MP58" s="2"/>
      <c r="MQ58" s="2"/>
      <c r="MR58" s="2"/>
      <c r="MS58" s="2"/>
      <c r="MT58" s="2"/>
      <c r="MU58" s="2"/>
      <c r="MV58" s="2"/>
      <c r="MW58" s="2"/>
      <c r="MX58" s="2"/>
      <c r="MY58" s="2"/>
      <c r="MZ58" s="2"/>
      <c r="NA58" s="2"/>
      <c r="NB58" s="2"/>
      <c r="NC58" s="2"/>
      <c r="ND58" s="2"/>
      <c r="NE58" s="2"/>
      <c r="NF58" s="2"/>
      <c r="NG58" s="2"/>
      <c r="NH58" s="2"/>
      <c r="NI58" s="2"/>
      <c r="NJ58" s="2"/>
      <c r="NK58" s="2"/>
      <c r="NL58" s="2"/>
      <c r="NM58" s="2"/>
      <c r="NN58" s="2"/>
      <c r="NO58" s="2"/>
      <c r="NP58" s="2"/>
      <c r="NQ58" s="2"/>
      <c r="NR58" s="2"/>
      <c r="NS58" s="2"/>
      <c r="NT58" s="2"/>
      <c r="NU58" s="2"/>
      <c r="NV58" s="2"/>
      <c r="NW58" s="2"/>
      <c r="NX58" s="2"/>
      <c r="NY58" s="2"/>
      <c r="NZ58" s="2"/>
      <c r="OA58" s="2"/>
      <c r="OB58" s="2"/>
      <c r="OC58" s="2"/>
      <c r="OD58" s="2"/>
      <c r="OE58" s="2"/>
      <c r="OF58" s="2"/>
      <c r="OG58" s="2"/>
      <c r="OH58" s="2"/>
      <c r="OI58" s="2"/>
      <c r="OJ58" s="2"/>
      <c r="OK58" s="2"/>
      <c r="OL58" s="2"/>
      <c r="OM58" s="2"/>
      <c r="ON58" s="2"/>
      <c r="OO58" s="2"/>
      <c r="OP58" s="2"/>
      <c r="OQ58" s="2"/>
      <c r="OR58" s="2"/>
    </row>
    <row r="59" spans="1:408" s="7" customFormat="1" x14ac:dyDescent="0.45">
      <c r="A59" s="2"/>
      <c r="B59" s="3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  <c r="IZ59" s="2"/>
      <c r="JA59" s="2"/>
      <c r="JB59" s="2"/>
      <c r="JC59" s="2"/>
      <c r="JD59" s="2"/>
      <c r="JE59" s="2"/>
      <c r="JF59" s="2"/>
      <c r="JG59" s="2"/>
      <c r="JH59" s="2"/>
      <c r="JI59" s="2"/>
      <c r="JJ59" s="2"/>
      <c r="JK59" s="2"/>
      <c r="JL59" s="2"/>
      <c r="JM59" s="2"/>
      <c r="JN59" s="2"/>
      <c r="JO59" s="2"/>
      <c r="JP59" s="2"/>
      <c r="JQ59" s="2"/>
      <c r="JR59" s="2"/>
      <c r="JS59" s="2"/>
      <c r="JT59" s="2"/>
      <c r="JU59" s="2"/>
      <c r="JV59" s="2"/>
      <c r="JW59" s="2"/>
      <c r="JX59" s="2"/>
      <c r="JY59" s="2"/>
      <c r="JZ59" s="2"/>
      <c r="KA59" s="2"/>
      <c r="KB59" s="2"/>
      <c r="KC59" s="2"/>
      <c r="KD59" s="2"/>
      <c r="KE59" s="2"/>
      <c r="KF59" s="2"/>
      <c r="KG59" s="2"/>
      <c r="KH59" s="2"/>
      <c r="KI59" s="2"/>
      <c r="KJ59" s="2"/>
      <c r="KK59" s="2"/>
      <c r="KL59" s="2"/>
      <c r="KM59" s="2"/>
      <c r="KN59" s="2"/>
      <c r="KO59" s="2"/>
      <c r="KP59" s="2"/>
      <c r="KQ59" s="2"/>
      <c r="KR59" s="2"/>
      <c r="KS59" s="2"/>
      <c r="KT59" s="2"/>
      <c r="KU59" s="2"/>
      <c r="KV59" s="2"/>
      <c r="KW59" s="2"/>
      <c r="KX59" s="2"/>
      <c r="KY59" s="2"/>
      <c r="KZ59" s="2"/>
      <c r="LA59" s="2"/>
      <c r="LB59" s="2"/>
      <c r="LC59" s="2"/>
      <c r="LD59" s="2"/>
      <c r="LE59" s="2"/>
      <c r="LF59" s="2"/>
      <c r="LG59" s="2"/>
      <c r="LH59" s="2"/>
      <c r="LI59" s="2"/>
      <c r="LJ59" s="2"/>
      <c r="LK59" s="2"/>
      <c r="LL59" s="2"/>
      <c r="LM59" s="2"/>
      <c r="LN59" s="2"/>
      <c r="LO59" s="2"/>
      <c r="LP59" s="2"/>
      <c r="LQ59" s="2"/>
      <c r="LR59" s="2"/>
      <c r="LS59" s="2"/>
      <c r="LT59" s="2"/>
      <c r="LU59" s="2"/>
      <c r="LV59" s="2"/>
      <c r="LW59" s="2"/>
      <c r="LX59" s="2"/>
      <c r="LY59" s="2"/>
      <c r="LZ59" s="2"/>
      <c r="MA59" s="2"/>
      <c r="MB59" s="2"/>
      <c r="MC59" s="2"/>
      <c r="MD59" s="2"/>
      <c r="ME59" s="2"/>
      <c r="MF59" s="2"/>
      <c r="MG59" s="2"/>
      <c r="MH59" s="2"/>
      <c r="MI59" s="2"/>
      <c r="MJ59" s="2"/>
      <c r="MK59" s="2"/>
      <c r="ML59" s="2"/>
      <c r="MM59" s="2"/>
      <c r="MN59" s="2"/>
      <c r="MO59" s="2"/>
      <c r="MP59" s="2"/>
      <c r="MQ59" s="2"/>
      <c r="MR59" s="2"/>
      <c r="MS59" s="2"/>
      <c r="MT59" s="2"/>
      <c r="MU59" s="2"/>
      <c r="MV59" s="2"/>
      <c r="MW59" s="2"/>
      <c r="MX59" s="2"/>
      <c r="MY59" s="2"/>
      <c r="MZ59" s="2"/>
      <c r="NA59" s="2"/>
      <c r="NB59" s="2"/>
      <c r="NC59" s="2"/>
      <c r="ND59" s="2"/>
      <c r="NE59" s="2"/>
      <c r="NF59" s="2"/>
      <c r="NG59" s="2"/>
      <c r="NH59" s="2"/>
      <c r="NI59" s="2"/>
      <c r="NJ59" s="2"/>
      <c r="NK59" s="2"/>
      <c r="NL59" s="2"/>
      <c r="NM59" s="2"/>
      <c r="NN59" s="2"/>
      <c r="NO59" s="2"/>
      <c r="NP59" s="2"/>
      <c r="NQ59" s="2"/>
      <c r="NR59" s="2"/>
      <c r="NS59" s="2"/>
      <c r="NT59" s="2"/>
      <c r="NU59" s="2"/>
      <c r="NV59" s="2"/>
      <c r="NW59" s="2"/>
      <c r="NX59" s="2"/>
      <c r="NY59" s="2"/>
      <c r="NZ59" s="2"/>
      <c r="OA59" s="2"/>
      <c r="OB59" s="2"/>
      <c r="OC59" s="2"/>
      <c r="OD59" s="2"/>
      <c r="OE59" s="2"/>
      <c r="OF59" s="2"/>
      <c r="OG59" s="2"/>
      <c r="OH59" s="2"/>
      <c r="OI59" s="2"/>
      <c r="OJ59" s="2"/>
      <c r="OK59" s="2"/>
      <c r="OL59" s="2"/>
      <c r="OM59" s="2"/>
      <c r="ON59" s="2"/>
      <c r="OO59" s="2"/>
      <c r="OP59" s="2"/>
      <c r="OQ59" s="2"/>
      <c r="OR59" s="2"/>
    </row>
    <row r="60" spans="1:408" s="7" customFormat="1" x14ac:dyDescent="0.45">
      <c r="A60" s="2"/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  <c r="JN60" s="2"/>
      <c r="JO60" s="2"/>
      <c r="JP60" s="2"/>
      <c r="JQ60" s="2"/>
      <c r="JR60" s="2"/>
      <c r="JS60" s="2"/>
      <c r="JT60" s="2"/>
      <c r="JU60" s="2"/>
      <c r="JV60" s="2"/>
      <c r="JW60" s="2"/>
      <c r="JX60" s="2"/>
      <c r="JY60" s="2"/>
      <c r="JZ60" s="2"/>
      <c r="KA60" s="2"/>
      <c r="KB60" s="2"/>
      <c r="KC60" s="2"/>
      <c r="KD60" s="2"/>
      <c r="KE60" s="2"/>
      <c r="KF60" s="2"/>
      <c r="KG60" s="2"/>
      <c r="KH60" s="2"/>
      <c r="KI60" s="2"/>
      <c r="KJ60" s="2"/>
      <c r="KK60" s="2"/>
      <c r="KL60" s="2"/>
      <c r="KM60" s="2"/>
      <c r="KN60" s="2"/>
      <c r="KO60" s="2"/>
      <c r="KP60" s="2"/>
      <c r="KQ60" s="2"/>
      <c r="KR60" s="2"/>
      <c r="KS60" s="2"/>
      <c r="KT60" s="2"/>
      <c r="KU60" s="2"/>
      <c r="KV60" s="2"/>
      <c r="KW60" s="2"/>
      <c r="KX60" s="2"/>
      <c r="KY60" s="2"/>
      <c r="KZ60" s="2"/>
      <c r="LA60" s="2"/>
      <c r="LB60" s="2"/>
      <c r="LC60" s="2"/>
      <c r="LD60" s="2"/>
      <c r="LE60" s="2"/>
      <c r="LF60" s="2"/>
      <c r="LG60" s="2"/>
      <c r="LH60" s="2"/>
      <c r="LI60" s="2"/>
      <c r="LJ60" s="2"/>
      <c r="LK60" s="2"/>
      <c r="LL60" s="2"/>
      <c r="LM60" s="2"/>
      <c r="LN60" s="2"/>
      <c r="LO60" s="2"/>
      <c r="LP60" s="2"/>
      <c r="LQ60" s="2"/>
      <c r="LR60" s="2"/>
      <c r="LS60" s="2"/>
      <c r="LT60" s="2"/>
      <c r="LU60" s="2"/>
      <c r="LV60" s="2"/>
      <c r="LW60" s="2"/>
      <c r="LX60" s="2"/>
      <c r="LY60" s="2"/>
      <c r="LZ60" s="2"/>
      <c r="MA60" s="2"/>
      <c r="MB60" s="2"/>
      <c r="MC60" s="2"/>
      <c r="MD60" s="2"/>
      <c r="ME60" s="2"/>
      <c r="MF60" s="2"/>
      <c r="MG60" s="2"/>
      <c r="MH60" s="2"/>
      <c r="MI60" s="2"/>
      <c r="MJ60" s="2"/>
      <c r="MK60" s="2"/>
      <c r="ML60" s="2"/>
      <c r="MM60" s="2"/>
      <c r="MN60" s="2"/>
      <c r="MO60" s="2"/>
      <c r="MP60" s="2"/>
      <c r="MQ60" s="2"/>
      <c r="MR60" s="2"/>
      <c r="MS60" s="2"/>
      <c r="MT60" s="2"/>
      <c r="MU60" s="2"/>
      <c r="MV60" s="2"/>
      <c r="MW60" s="2"/>
      <c r="MX60" s="2"/>
      <c r="MY60" s="2"/>
      <c r="MZ60" s="2"/>
      <c r="NA60" s="2"/>
      <c r="NB60" s="2"/>
      <c r="NC60" s="2"/>
      <c r="ND60" s="2"/>
      <c r="NE60" s="2"/>
      <c r="NF60" s="2"/>
      <c r="NG60" s="2"/>
      <c r="NH60" s="2"/>
      <c r="NI60" s="2"/>
      <c r="NJ60" s="2"/>
      <c r="NK60" s="2"/>
      <c r="NL60" s="2"/>
      <c r="NM60" s="2"/>
      <c r="NN60" s="2"/>
      <c r="NO60" s="2"/>
      <c r="NP60" s="2"/>
      <c r="NQ60" s="2"/>
      <c r="NR60" s="2"/>
      <c r="NS60" s="2"/>
      <c r="NT60" s="2"/>
      <c r="NU60" s="2"/>
      <c r="NV60" s="2"/>
      <c r="NW60" s="2"/>
      <c r="NX60" s="2"/>
      <c r="NY60" s="2"/>
      <c r="NZ60" s="2"/>
      <c r="OA60" s="2"/>
      <c r="OB60" s="2"/>
      <c r="OC60" s="2"/>
      <c r="OD60" s="2"/>
      <c r="OE60" s="2"/>
      <c r="OF60" s="2"/>
      <c r="OG60" s="2"/>
      <c r="OH60" s="2"/>
      <c r="OI60" s="2"/>
      <c r="OJ60" s="2"/>
      <c r="OK60" s="2"/>
      <c r="OL60" s="2"/>
      <c r="OM60" s="2"/>
      <c r="ON60" s="2"/>
      <c r="OO60" s="2"/>
      <c r="OP60" s="2"/>
      <c r="OQ60" s="2"/>
      <c r="OR60" s="2"/>
    </row>
    <row r="61" spans="1:408" s="7" customFormat="1" x14ac:dyDescent="0.45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</row>
    <row r="62" spans="1:408" s="7" customFormat="1" x14ac:dyDescent="0.45">
      <c r="A62" s="2"/>
      <c r="B62" s="3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  <c r="KE62" s="2"/>
      <c r="KF62" s="2"/>
      <c r="KG62" s="2"/>
      <c r="KH62" s="2"/>
      <c r="KI62" s="2"/>
      <c r="KJ62" s="2"/>
      <c r="KK62" s="2"/>
      <c r="KL62" s="2"/>
      <c r="KM62" s="2"/>
      <c r="KN62" s="2"/>
      <c r="KO62" s="2"/>
      <c r="KP62" s="2"/>
      <c r="KQ62" s="2"/>
      <c r="KR62" s="2"/>
      <c r="KS62" s="2"/>
      <c r="KT62" s="2"/>
      <c r="KU62" s="2"/>
      <c r="KV62" s="2"/>
      <c r="KW62" s="2"/>
      <c r="KX62" s="2"/>
      <c r="KY62" s="2"/>
      <c r="KZ62" s="2"/>
      <c r="LA62" s="2"/>
      <c r="LB62" s="2"/>
      <c r="LC62" s="2"/>
      <c r="LD62" s="2"/>
      <c r="LE62" s="2"/>
      <c r="LF62" s="2"/>
      <c r="LG62" s="2"/>
      <c r="LH62" s="2"/>
      <c r="LI62" s="2"/>
      <c r="LJ62" s="2"/>
      <c r="LK62" s="2"/>
      <c r="LL62" s="2"/>
      <c r="LM62" s="2"/>
      <c r="LN62" s="2"/>
      <c r="LO62" s="2"/>
      <c r="LP62" s="2"/>
      <c r="LQ62" s="2"/>
      <c r="LR62" s="2"/>
      <c r="LS62" s="2"/>
      <c r="LT62" s="2"/>
      <c r="LU62" s="2"/>
      <c r="LV62" s="2"/>
      <c r="LW62" s="2"/>
      <c r="LX62" s="2"/>
      <c r="LY62" s="2"/>
      <c r="LZ62" s="2"/>
      <c r="MA62" s="2"/>
      <c r="MB62" s="2"/>
      <c r="MC62" s="2"/>
      <c r="MD62" s="2"/>
      <c r="ME62" s="2"/>
      <c r="MF62" s="2"/>
      <c r="MG62" s="2"/>
      <c r="MH62" s="2"/>
      <c r="MI62" s="2"/>
      <c r="MJ62" s="2"/>
      <c r="MK62" s="2"/>
      <c r="ML62" s="2"/>
      <c r="MM62" s="2"/>
      <c r="MN62" s="2"/>
      <c r="MO62" s="2"/>
      <c r="MP62" s="2"/>
      <c r="MQ62" s="2"/>
      <c r="MR62" s="2"/>
      <c r="MS62" s="2"/>
      <c r="MT62" s="2"/>
      <c r="MU62" s="2"/>
      <c r="MV62" s="2"/>
      <c r="MW62" s="2"/>
      <c r="MX62" s="2"/>
      <c r="MY62" s="2"/>
      <c r="MZ62" s="2"/>
      <c r="NA62" s="2"/>
      <c r="NB62" s="2"/>
      <c r="NC62" s="2"/>
      <c r="ND62" s="2"/>
      <c r="NE62" s="2"/>
      <c r="NF62" s="2"/>
      <c r="NG62" s="2"/>
      <c r="NH62" s="2"/>
      <c r="NI62" s="2"/>
      <c r="NJ62" s="2"/>
      <c r="NK62" s="2"/>
      <c r="NL62" s="2"/>
      <c r="NM62" s="2"/>
      <c r="NN62" s="2"/>
      <c r="NO62" s="2"/>
      <c r="NP62" s="2"/>
      <c r="NQ62" s="2"/>
      <c r="NR62" s="2"/>
      <c r="NS62" s="2"/>
      <c r="NT62" s="2"/>
      <c r="NU62" s="2"/>
      <c r="NV62" s="2"/>
      <c r="NW62" s="2"/>
      <c r="NX62" s="2"/>
      <c r="NY62" s="2"/>
      <c r="NZ62" s="2"/>
      <c r="OA62" s="2"/>
      <c r="OB62" s="2"/>
      <c r="OC62" s="2"/>
      <c r="OD62" s="2"/>
      <c r="OE62" s="2"/>
      <c r="OF62" s="2"/>
      <c r="OG62" s="2"/>
      <c r="OH62" s="2"/>
      <c r="OI62" s="2"/>
      <c r="OJ62" s="2"/>
      <c r="OK62" s="2"/>
      <c r="OL62" s="2"/>
      <c r="OM62" s="2"/>
      <c r="ON62" s="2"/>
      <c r="OO62" s="2"/>
      <c r="OP62" s="2"/>
      <c r="OQ62" s="2"/>
      <c r="OR62" s="2"/>
    </row>
    <row r="63" spans="1:408" s="7" customFormat="1" x14ac:dyDescent="0.45">
      <c r="A63" s="2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  <c r="KE63" s="2"/>
      <c r="KF63" s="2"/>
      <c r="KG63" s="2"/>
      <c r="KH63" s="2"/>
      <c r="KI63" s="2"/>
      <c r="KJ63" s="2"/>
      <c r="KK63" s="2"/>
      <c r="KL63" s="2"/>
      <c r="KM63" s="2"/>
      <c r="KN63" s="2"/>
      <c r="KO63" s="2"/>
      <c r="KP63" s="2"/>
      <c r="KQ63" s="2"/>
      <c r="KR63" s="2"/>
      <c r="KS63" s="2"/>
      <c r="KT63" s="2"/>
      <c r="KU63" s="2"/>
      <c r="KV63" s="2"/>
      <c r="KW63" s="2"/>
      <c r="KX63" s="2"/>
      <c r="KY63" s="2"/>
      <c r="KZ63" s="2"/>
      <c r="LA63" s="2"/>
      <c r="LB63" s="2"/>
      <c r="LC63" s="2"/>
      <c r="LD63" s="2"/>
      <c r="LE63" s="2"/>
      <c r="LF63" s="2"/>
      <c r="LG63" s="2"/>
      <c r="LH63" s="2"/>
      <c r="LI63" s="2"/>
      <c r="LJ63" s="2"/>
      <c r="LK63" s="2"/>
      <c r="LL63" s="2"/>
      <c r="LM63" s="2"/>
      <c r="LN63" s="2"/>
      <c r="LO63" s="2"/>
      <c r="LP63" s="2"/>
      <c r="LQ63" s="2"/>
      <c r="LR63" s="2"/>
      <c r="LS63" s="2"/>
      <c r="LT63" s="2"/>
      <c r="LU63" s="2"/>
      <c r="LV63" s="2"/>
      <c r="LW63" s="2"/>
      <c r="LX63" s="2"/>
      <c r="LY63" s="2"/>
      <c r="LZ63" s="2"/>
      <c r="MA63" s="2"/>
      <c r="MB63" s="2"/>
      <c r="MC63" s="2"/>
      <c r="MD63" s="2"/>
      <c r="ME63" s="2"/>
      <c r="MF63" s="2"/>
      <c r="MG63" s="2"/>
      <c r="MH63" s="2"/>
      <c r="MI63" s="2"/>
      <c r="MJ63" s="2"/>
      <c r="MK63" s="2"/>
      <c r="ML63" s="2"/>
      <c r="MM63" s="2"/>
      <c r="MN63" s="2"/>
      <c r="MO63" s="2"/>
      <c r="MP63" s="2"/>
      <c r="MQ63" s="2"/>
      <c r="MR63" s="2"/>
      <c r="MS63" s="2"/>
      <c r="MT63" s="2"/>
      <c r="MU63" s="2"/>
      <c r="MV63" s="2"/>
      <c r="MW63" s="2"/>
      <c r="MX63" s="2"/>
      <c r="MY63" s="2"/>
      <c r="MZ63" s="2"/>
      <c r="NA63" s="2"/>
      <c r="NB63" s="2"/>
      <c r="NC63" s="2"/>
      <c r="ND63" s="2"/>
      <c r="NE63" s="2"/>
      <c r="NF63" s="2"/>
      <c r="NG63" s="2"/>
      <c r="NH63" s="2"/>
      <c r="NI63" s="2"/>
      <c r="NJ63" s="2"/>
      <c r="NK63" s="2"/>
      <c r="NL63" s="2"/>
      <c r="NM63" s="2"/>
      <c r="NN63" s="2"/>
      <c r="NO63" s="2"/>
      <c r="NP63" s="2"/>
      <c r="NQ63" s="2"/>
      <c r="NR63" s="2"/>
      <c r="NS63" s="2"/>
      <c r="NT63" s="2"/>
      <c r="NU63" s="2"/>
      <c r="NV63" s="2"/>
      <c r="NW63" s="2"/>
      <c r="NX63" s="2"/>
      <c r="NY63" s="2"/>
      <c r="NZ63" s="2"/>
      <c r="OA63" s="2"/>
      <c r="OB63" s="2"/>
      <c r="OC63" s="2"/>
      <c r="OD63" s="2"/>
      <c r="OE63" s="2"/>
      <c r="OF63" s="2"/>
      <c r="OG63" s="2"/>
      <c r="OH63" s="2"/>
      <c r="OI63" s="2"/>
      <c r="OJ63" s="2"/>
      <c r="OK63" s="2"/>
      <c r="OL63" s="2"/>
      <c r="OM63" s="2"/>
      <c r="ON63" s="2"/>
      <c r="OO63" s="2"/>
      <c r="OP63" s="2"/>
      <c r="OQ63" s="2"/>
      <c r="OR63" s="2"/>
    </row>
    <row r="64" spans="1:408" s="7" customFormat="1" x14ac:dyDescent="0.45">
      <c r="A64" s="2"/>
      <c r="B64" s="3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  <c r="IZ64" s="2"/>
      <c r="JA64" s="2"/>
      <c r="JB64" s="2"/>
      <c r="JC64" s="2"/>
      <c r="JD64" s="2"/>
      <c r="JE64" s="2"/>
      <c r="JF64" s="2"/>
      <c r="JG64" s="2"/>
      <c r="JH64" s="2"/>
      <c r="JI64" s="2"/>
      <c r="JJ64" s="2"/>
      <c r="JK64" s="2"/>
      <c r="JL64" s="2"/>
      <c r="JM64" s="2"/>
      <c r="JN64" s="2"/>
      <c r="JO64" s="2"/>
      <c r="JP64" s="2"/>
      <c r="JQ64" s="2"/>
      <c r="JR64" s="2"/>
      <c r="JS64" s="2"/>
      <c r="JT64" s="2"/>
      <c r="JU64" s="2"/>
      <c r="JV64" s="2"/>
      <c r="JW64" s="2"/>
      <c r="JX64" s="2"/>
      <c r="JY64" s="2"/>
      <c r="JZ64" s="2"/>
      <c r="KA64" s="2"/>
      <c r="KB64" s="2"/>
      <c r="KC64" s="2"/>
      <c r="KD64" s="2"/>
      <c r="KE64" s="2"/>
      <c r="KF64" s="2"/>
      <c r="KG64" s="2"/>
      <c r="KH64" s="2"/>
      <c r="KI64" s="2"/>
      <c r="KJ64" s="2"/>
      <c r="KK64" s="2"/>
      <c r="KL64" s="2"/>
      <c r="KM64" s="2"/>
      <c r="KN64" s="2"/>
      <c r="KO64" s="2"/>
      <c r="KP64" s="2"/>
      <c r="KQ64" s="2"/>
      <c r="KR64" s="2"/>
      <c r="KS64" s="2"/>
      <c r="KT64" s="2"/>
      <c r="KU64" s="2"/>
      <c r="KV64" s="2"/>
      <c r="KW64" s="2"/>
      <c r="KX64" s="2"/>
      <c r="KY64" s="2"/>
      <c r="KZ64" s="2"/>
      <c r="LA64" s="2"/>
      <c r="LB64" s="2"/>
      <c r="LC64" s="2"/>
      <c r="LD64" s="2"/>
      <c r="LE64" s="2"/>
      <c r="LF64" s="2"/>
      <c r="LG64" s="2"/>
      <c r="LH64" s="2"/>
      <c r="LI64" s="2"/>
      <c r="LJ64" s="2"/>
      <c r="LK64" s="2"/>
      <c r="LL64" s="2"/>
      <c r="LM64" s="2"/>
      <c r="LN64" s="2"/>
      <c r="LO64" s="2"/>
      <c r="LP64" s="2"/>
      <c r="LQ64" s="2"/>
      <c r="LR64" s="2"/>
      <c r="LS64" s="2"/>
      <c r="LT64" s="2"/>
      <c r="LU64" s="2"/>
      <c r="LV64" s="2"/>
      <c r="LW64" s="2"/>
      <c r="LX64" s="2"/>
      <c r="LY64" s="2"/>
      <c r="LZ64" s="2"/>
      <c r="MA64" s="2"/>
      <c r="MB64" s="2"/>
      <c r="MC64" s="2"/>
      <c r="MD64" s="2"/>
      <c r="ME64" s="2"/>
      <c r="MF64" s="2"/>
      <c r="MG64" s="2"/>
      <c r="MH64" s="2"/>
      <c r="MI64" s="2"/>
      <c r="MJ64" s="2"/>
      <c r="MK64" s="2"/>
      <c r="ML64" s="2"/>
      <c r="MM64" s="2"/>
      <c r="MN64" s="2"/>
      <c r="MO64" s="2"/>
      <c r="MP64" s="2"/>
      <c r="MQ64" s="2"/>
      <c r="MR64" s="2"/>
      <c r="MS64" s="2"/>
      <c r="MT64" s="2"/>
      <c r="MU64" s="2"/>
      <c r="MV64" s="2"/>
      <c r="MW64" s="2"/>
      <c r="MX64" s="2"/>
      <c r="MY64" s="2"/>
      <c r="MZ64" s="2"/>
      <c r="NA64" s="2"/>
      <c r="NB64" s="2"/>
      <c r="NC64" s="2"/>
      <c r="ND64" s="2"/>
      <c r="NE64" s="2"/>
      <c r="NF64" s="2"/>
      <c r="NG64" s="2"/>
      <c r="NH64" s="2"/>
      <c r="NI64" s="2"/>
      <c r="NJ64" s="2"/>
      <c r="NK64" s="2"/>
      <c r="NL64" s="2"/>
      <c r="NM64" s="2"/>
      <c r="NN64" s="2"/>
      <c r="NO64" s="2"/>
      <c r="NP64" s="2"/>
      <c r="NQ64" s="2"/>
      <c r="NR64" s="2"/>
      <c r="NS64" s="2"/>
      <c r="NT64" s="2"/>
      <c r="NU64" s="2"/>
      <c r="NV64" s="2"/>
      <c r="NW64" s="2"/>
      <c r="NX64" s="2"/>
      <c r="NY64" s="2"/>
      <c r="NZ64" s="2"/>
      <c r="OA64" s="2"/>
      <c r="OB64" s="2"/>
      <c r="OC64" s="2"/>
      <c r="OD64" s="2"/>
      <c r="OE64" s="2"/>
      <c r="OF64" s="2"/>
      <c r="OG64" s="2"/>
      <c r="OH64" s="2"/>
      <c r="OI64" s="2"/>
      <c r="OJ64" s="2"/>
      <c r="OK64" s="2"/>
      <c r="OL64" s="2"/>
      <c r="OM64" s="2"/>
      <c r="ON64" s="2"/>
      <c r="OO64" s="2"/>
      <c r="OP64" s="2"/>
      <c r="OQ64" s="2"/>
      <c r="OR64" s="2"/>
    </row>
    <row r="65" spans="1:408" s="7" customFormat="1" x14ac:dyDescent="0.45">
      <c r="A65" s="2"/>
      <c r="B65" s="3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  <c r="IZ65" s="2"/>
      <c r="JA65" s="2"/>
      <c r="JB65" s="2"/>
      <c r="JC65" s="2"/>
      <c r="JD65" s="2"/>
      <c r="JE65" s="2"/>
      <c r="JF65" s="2"/>
      <c r="JG65" s="2"/>
      <c r="JH65" s="2"/>
      <c r="JI65" s="2"/>
      <c r="JJ65" s="2"/>
      <c r="JK65" s="2"/>
      <c r="JL65" s="2"/>
      <c r="JM65" s="2"/>
      <c r="JN65" s="2"/>
      <c r="JO65" s="2"/>
      <c r="JP65" s="2"/>
      <c r="JQ65" s="2"/>
      <c r="JR65" s="2"/>
      <c r="JS65" s="2"/>
      <c r="JT65" s="2"/>
      <c r="JU65" s="2"/>
      <c r="JV65" s="2"/>
      <c r="JW65" s="2"/>
      <c r="JX65" s="2"/>
      <c r="JY65" s="2"/>
      <c r="JZ65" s="2"/>
      <c r="KA65" s="2"/>
      <c r="KB65" s="2"/>
      <c r="KC65" s="2"/>
      <c r="KD65" s="2"/>
      <c r="KE65" s="2"/>
      <c r="KF65" s="2"/>
      <c r="KG65" s="2"/>
      <c r="KH65" s="2"/>
      <c r="KI65" s="2"/>
      <c r="KJ65" s="2"/>
      <c r="KK65" s="2"/>
      <c r="KL65" s="2"/>
      <c r="KM65" s="2"/>
      <c r="KN65" s="2"/>
      <c r="KO65" s="2"/>
      <c r="KP65" s="2"/>
      <c r="KQ65" s="2"/>
      <c r="KR65" s="2"/>
      <c r="KS65" s="2"/>
      <c r="KT65" s="2"/>
      <c r="KU65" s="2"/>
      <c r="KV65" s="2"/>
      <c r="KW65" s="2"/>
      <c r="KX65" s="2"/>
      <c r="KY65" s="2"/>
      <c r="KZ65" s="2"/>
      <c r="LA65" s="2"/>
      <c r="LB65" s="2"/>
      <c r="LC65" s="2"/>
      <c r="LD65" s="2"/>
      <c r="LE65" s="2"/>
      <c r="LF65" s="2"/>
      <c r="LG65" s="2"/>
      <c r="LH65" s="2"/>
      <c r="LI65" s="2"/>
      <c r="LJ65" s="2"/>
      <c r="LK65" s="2"/>
      <c r="LL65" s="2"/>
      <c r="LM65" s="2"/>
      <c r="LN65" s="2"/>
      <c r="LO65" s="2"/>
      <c r="LP65" s="2"/>
      <c r="LQ65" s="2"/>
      <c r="LR65" s="2"/>
      <c r="LS65" s="2"/>
      <c r="LT65" s="2"/>
      <c r="LU65" s="2"/>
      <c r="LV65" s="2"/>
      <c r="LW65" s="2"/>
      <c r="LX65" s="2"/>
      <c r="LY65" s="2"/>
      <c r="LZ65" s="2"/>
      <c r="MA65" s="2"/>
      <c r="MB65" s="2"/>
      <c r="MC65" s="2"/>
      <c r="MD65" s="2"/>
      <c r="ME65" s="2"/>
      <c r="MF65" s="2"/>
      <c r="MG65" s="2"/>
      <c r="MH65" s="2"/>
      <c r="MI65" s="2"/>
      <c r="MJ65" s="2"/>
      <c r="MK65" s="2"/>
      <c r="ML65" s="2"/>
      <c r="MM65" s="2"/>
      <c r="MN65" s="2"/>
      <c r="MO65" s="2"/>
      <c r="MP65" s="2"/>
      <c r="MQ65" s="2"/>
      <c r="MR65" s="2"/>
      <c r="MS65" s="2"/>
      <c r="MT65" s="2"/>
      <c r="MU65" s="2"/>
      <c r="MV65" s="2"/>
      <c r="MW65" s="2"/>
      <c r="MX65" s="2"/>
      <c r="MY65" s="2"/>
      <c r="MZ65" s="2"/>
      <c r="NA65" s="2"/>
      <c r="NB65" s="2"/>
      <c r="NC65" s="2"/>
      <c r="ND65" s="2"/>
      <c r="NE65" s="2"/>
      <c r="NF65" s="2"/>
      <c r="NG65" s="2"/>
      <c r="NH65" s="2"/>
      <c r="NI65" s="2"/>
      <c r="NJ65" s="2"/>
      <c r="NK65" s="2"/>
      <c r="NL65" s="2"/>
      <c r="NM65" s="2"/>
      <c r="NN65" s="2"/>
      <c r="NO65" s="2"/>
      <c r="NP65" s="2"/>
      <c r="NQ65" s="2"/>
      <c r="NR65" s="2"/>
      <c r="NS65" s="2"/>
      <c r="NT65" s="2"/>
      <c r="NU65" s="2"/>
      <c r="NV65" s="2"/>
      <c r="NW65" s="2"/>
      <c r="NX65" s="2"/>
      <c r="NY65" s="2"/>
      <c r="NZ65" s="2"/>
      <c r="OA65" s="2"/>
      <c r="OB65" s="2"/>
      <c r="OC65" s="2"/>
      <c r="OD65" s="2"/>
      <c r="OE65" s="2"/>
      <c r="OF65" s="2"/>
      <c r="OG65" s="2"/>
      <c r="OH65" s="2"/>
      <c r="OI65" s="2"/>
      <c r="OJ65" s="2"/>
      <c r="OK65" s="2"/>
      <c r="OL65" s="2"/>
      <c r="OM65" s="2"/>
      <c r="ON65" s="2"/>
      <c r="OO65" s="2"/>
      <c r="OP65" s="2"/>
      <c r="OQ65" s="2"/>
      <c r="OR65" s="2"/>
    </row>
    <row r="66" spans="1:408" s="7" customFormat="1" x14ac:dyDescent="0.45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  <c r="IZ66" s="2"/>
      <c r="JA66" s="2"/>
      <c r="JB66" s="2"/>
      <c r="JC66" s="2"/>
      <c r="JD66" s="2"/>
      <c r="JE66" s="2"/>
      <c r="JF66" s="2"/>
      <c r="JG66" s="2"/>
      <c r="JH66" s="2"/>
      <c r="JI66" s="2"/>
      <c r="JJ66" s="2"/>
      <c r="JK66" s="2"/>
      <c r="JL66" s="2"/>
      <c r="JM66" s="2"/>
      <c r="JN66" s="2"/>
      <c r="JO66" s="2"/>
      <c r="JP66" s="2"/>
      <c r="JQ66" s="2"/>
      <c r="JR66" s="2"/>
      <c r="JS66" s="2"/>
      <c r="JT66" s="2"/>
      <c r="JU66" s="2"/>
      <c r="JV66" s="2"/>
      <c r="JW66" s="2"/>
      <c r="JX66" s="2"/>
      <c r="JY66" s="2"/>
      <c r="JZ66" s="2"/>
      <c r="KA66" s="2"/>
      <c r="KB66" s="2"/>
      <c r="KC66" s="2"/>
      <c r="KD66" s="2"/>
      <c r="KE66" s="2"/>
      <c r="KF66" s="2"/>
      <c r="KG66" s="2"/>
      <c r="KH66" s="2"/>
      <c r="KI66" s="2"/>
      <c r="KJ66" s="2"/>
      <c r="KK66" s="2"/>
      <c r="KL66" s="2"/>
      <c r="KM66" s="2"/>
      <c r="KN66" s="2"/>
      <c r="KO66" s="2"/>
      <c r="KP66" s="2"/>
      <c r="KQ66" s="2"/>
      <c r="KR66" s="2"/>
      <c r="KS66" s="2"/>
      <c r="KT66" s="2"/>
      <c r="KU66" s="2"/>
      <c r="KV66" s="2"/>
      <c r="KW66" s="2"/>
      <c r="KX66" s="2"/>
      <c r="KY66" s="2"/>
      <c r="KZ66" s="2"/>
      <c r="LA66" s="2"/>
      <c r="LB66" s="2"/>
      <c r="LC66" s="2"/>
      <c r="LD66" s="2"/>
      <c r="LE66" s="2"/>
      <c r="LF66" s="2"/>
      <c r="LG66" s="2"/>
      <c r="LH66" s="2"/>
      <c r="LI66" s="2"/>
      <c r="LJ66" s="2"/>
      <c r="LK66" s="2"/>
      <c r="LL66" s="2"/>
      <c r="LM66" s="2"/>
      <c r="LN66" s="2"/>
      <c r="LO66" s="2"/>
      <c r="LP66" s="2"/>
      <c r="LQ66" s="2"/>
      <c r="LR66" s="2"/>
      <c r="LS66" s="2"/>
      <c r="LT66" s="2"/>
      <c r="LU66" s="2"/>
      <c r="LV66" s="2"/>
      <c r="LW66" s="2"/>
      <c r="LX66" s="2"/>
      <c r="LY66" s="2"/>
      <c r="LZ66" s="2"/>
      <c r="MA66" s="2"/>
      <c r="MB66" s="2"/>
      <c r="MC66" s="2"/>
      <c r="MD66" s="2"/>
      <c r="ME66" s="2"/>
      <c r="MF66" s="2"/>
      <c r="MG66" s="2"/>
      <c r="MH66" s="2"/>
      <c r="MI66" s="2"/>
      <c r="MJ66" s="2"/>
      <c r="MK66" s="2"/>
      <c r="ML66" s="2"/>
      <c r="MM66" s="2"/>
      <c r="MN66" s="2"/>
      <c r="MO66" s="2"/>
      <c r="MP66" s="2"/>
      <c r="MQ66" s="2"/>
      <c r="MR66" s="2"/>
      <c r="MS66" s="2"/>
      <c r="MT66" s="2"/>
      <c r="MU66" s="2"/>
      <c r="MV66" s="2"/>
      <c r="MW66" s="2"/>
      <c r="MX66" s="2"/>
      <c r="MY66" s="2"/>
      <c r="MZ66" s="2"/>
      <c r="NA66" s="2"/>
      <c r="NB66" s="2"/>
      <c r="NC66" s="2"/>
      <c r="ND66" s="2"/>
      <c r="NE66" s="2"/>
      <c r="NF66" s="2"/>
      <c r="NG66" s="2"/>
      <c r="NH66" s="2"/>
      <c r="NI66" s="2"/>
      <c r="NJ66" s="2"/>
      <c r="NK66" s="2"/>
      <c r="NL66" s="2"/>
      <c r="NM66" s="2"/>
      <c r="NN66" s="2"/>
      <c r="NO66" s="2"/>
      <c r="NP66" s="2"/>
      <c r="NQ66" s="2"/>
      <c r="NR66" s="2"/>
      <c r="NS66" s="2"/>
      <c r="NT66" s="2"/>
      <c r="NU66" s="2"/>
      <c r="NV66" s="2"/>
      <c r="NW66" s="2"/>
      <c r="NX66" s="2"/>
      <c r="NY66" s="2"/>
      <c r="NZ66" s="2"/>
      <c r="OA66" s="2"/>
      <c r="OB66" s="2"/>
      <c r="OC66" s="2"/>
      <c r="OD66" s="2"/>
      <c r="OE66" s="2"/>
      <c r="OF66" s="2"/>
      <c r="OG66" s="2"/>
      <c r="OH66" s="2"/>
      <c r="OI66" s="2"/>
      <c r="OJ66" s="2"/>
      <c r="OK66" s="2"/>
      <c r="OL66" s="2"/>
      <c r="OM66" s="2"/>
      <c r="ON66" s="2"/>
      <c r="OO66" s="2"/>
      <c r="OP66" s="2"/>
      <c r="OQ66" s="2"/>
      <c r="OR66" s="2"/>
    </row>
    <row r="67" spans="1:408" s="7" customFormat="1" x14ac:dyDescent="0.45">
      <c r="A67" s="2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  <c r="IW67" s="2"/>
      <c r="IX67" s="2"/>
      <c r="IY67" s="2"/>
      <c r="IZ67" s="2"/>
      <c r="JA67" s="2"/>
      <c r="JB67" s="2"/>
      <c r="JC67" s="2"/>
      <c r="JD67" s="2"/>
      <c r="JE67" s="2"/>
      <c r="JF67" s="2"/>
      <c r="JG67" s="2"/>
      <c r="JH67" s="2"/>
      <c r="JI67" s="2"/>
      <c r="JJ67" s="2"/>
      <c r="JK67" s="2"/>
      <c r="JL67" s="2"/>
      <c r="JM67" s="2"/>
      <c r="JN67" s="2"/>
      <c r="JO67" s="2"/>
      <c r="JP67" s="2"/>
      <c r="JQ67" s="2"/>
      <c r="JR67" s="2"/>
      <c r="JS67" s="2"/>
      <c r="JT67" s="2"/>
      <c r="JU67" s="2"/>
      <c r="JV67" s="2"/>
      <c r="JW67" s="2"/>
      <c r="JX67" s="2"/>
      <c r="JY67" s="2"/>
      <c r="JZ67" s="2"/>
      <c r="KA67" s="2"/>
      <c r="KB67" s="2"/>
      <c r="KC67" s="2"/>
      <c r="KD67" s="2"/>
      <c r="KE67" s="2"/>
      <c r="KF67" s="2"/>
      <c r="KG67" s="2"/>
      <c r="KH67" s="2"/>
      <c r="KI67" s="2"/>
      <c r="KJ67" s="2"/>
      <c r="KK67" s="2"/>
      <c r="KL67" s="2"/>
      <c r="KM67" s="2"/>
      <c r="KN67" s="2"/>
      <c r="KO67" s="2"/>
      <c r="KP67" s="2"/>
      <c r="KQ67" s="2"/>
      <c r="KR67" s="2"/>
      <c r="KS67" s="2"/>
      <c r="KT67" s="2"/>
      <c r="KU67" s="2"/>
      <c r="KV67" s="2"/>
      <c r="KW67" s="2"/>
      <c r="KX67" s="2"/>
      <c r="KY67" s="2"/>
      <c r="KZ67" s="2"/>
      <c r="LA67" s="2"/>
      <c r="LB67" s="2"/>
      <c r="LC67" s="2"/>
      <c r="LD67" s="2"/>
      <c r="LE67" s="2"/>
      <c r="LF67" s="2"/>
      <c r="LG67" s="2"/>
      <c r="LH67" s="2"/>
      <c r="LI67" s="2"/>
      <c r="LJ67" s="2"/>
      <c r="LK67" s="2"/>
      <c r="LL67" s="2"/>
      <c r="LM67" s="2"/>
      <c r="LN67" s="2"/>
      <c r="LO67" s="2"/>
      <c r="LP67" s="2"/>
      <c r="LQ67" s="2"/>
      <c r="LR67" s="2"/>
      <c r="LS67" s="2"/>
      <c r="LT67" s="2"/>
      <c r="LU67" s="2"/>
      <c r="LV67" s="2"/>
      <c r="LW67" s="2"/>
      <c r="LX67" s="2"/>
      <c r="LY67" s="2"/>
      <c r="LZ67" s="2"/>
      <c r="MA67" s="2"/>
      <c r="MB67" s="2"/>
      <c r="MC67" s="2"/>
      <c r="MD67" s="2"/>
      <c r="ME67" s="2"/>
      <c r="MF67" s="2"/>
      <c r="MG67" s="2"/>
      <c r="MH67" s="2"/>
      <c r="MI67" s="2"/>
      <c r="MJ67" s="2"/>
      <c r="MK67" s="2"/>
      <c r="ML67" s="2"/>
      <c r="MM67" s="2"/>
      <c r="MN67" s="2"/>
      <c r="MO67" s="2"/>
      <c r="MP67" s="2"/>
      <c r="MQ67" s="2"/>
      <c r="MR67" s="2"/>
      <c r="MS67" s="2"/>
      <c r="MT67" s="2"/>
      <c r="MU67" s="2"/>
      <c r="MV67" s="2"/>
      <c r="MW67" s="2"/>
      <c r="MX67" s="2"/>
      <c r="MY67" s="2"/>
      <c r="MZ67" s="2"/>
      <c r="NA67" s="2"/>
      <c r="NB67" s="2"/>
      <c r="NC67" s="2"/>
      <c r="ND67" s="2"/>
      <c r="NE67" s="2"/>
      <c r="NF67" s="2"/>
      <c r="NG67" s="2"/>
      <c r="NH67" s="2"/>
      <c r="NI67" s="2"/>
      <c r="NJ67" s="2"/>
      <c r="NK67" s="2"/>
      <c r="NL67" s="2"/>
      <c r="NM67" s="2"/>
      <c r="NN67" s="2"/>
      <c r="NO67" s="2"/>
      <c r="NP67" s="2"/>
      <c r="NQ67" s="2"/>
      <c r="NR67" s="2"/>
      <c r="NS67" s="2"/>
      <c r="NT67" s="2"/>
      <c r="NU67" s="2"/>
      <c r="NV67" s="2"/>
      <c r="NW67" s="2"/>
      <c r="NX67" s="2"/>
      <c r="NY67" s="2"/>
      <c r="NZ67" s="2"/>
      <c r="OA67" s="2"/>
      <c r="OB67" s="2"/>
      <c r="OC67" s="2"/>
      <c r="OD67" s="2"/>
      <c r="OE67" s="2"/>
      <c r="OF67" s="2"/>
      <c r="OG67" s="2"/>
      <c r="OH67" s="2"/>
      <c r="OI67" s="2"/>
      <c r="OJ67" s="2"/>
      <c r="OK67" s="2"/>
      <c r="OL67" s="2"/>
      <c r="OM67" s="2"/>
      <c r="ON67" s="2"/>
      <c r="OO67" s="2"/>
      <c r="OP67" s="2"/>
      <c r="OQ67" s="2"/>
      <c r="OR67" s="2"/>
    </row>
    <row r="68" spans="1:408" s="7" customFormat="1" x14ac:dyDescent="0.45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  <c r="IW68" s="2"/>
      <c r="IX68" s="2"/>
      <c r="IY68" s="2"/>
      <c r="IZ68" s="2"/>
      <c r="JA68" s="2"/>
      <c r="JB68" s="2"/>
      <c r="JC68" s="2"/>
      <c r="JD68" s="2"/>
      <c r="JE68" s="2"/>
      <c r="JF68" s="2"/>
      <c r="JG68" s="2"/>
      <c r="JH68" s="2"/>
      <c r="JI68" s="2"/>
      <c r="JJ68" s="2"/>
      <c r="JK68" s="2"/>
      <c r="JL68" s="2"/>
      <c r="JM68" s="2"/>
      <c r="JN68" s="2"/>
      <c r="JO68" s="2"/>
      <c r="JP68" s="2"/>
      <c r="JQ68" s="2"/>
      <c r="JR68" s="2"/>
      <c r="JS68" s="2"/>
      <c r="JT68" s="2"/>
      <c r="JU68" s="2"/>
      <c r="JV68" s="2"/>
      <c r="JW68" s="2"/>
      <c r="JX68" s="2"/>
      <c r="JY68" s="2"/>
      <c r="JZ68" s="2"/>
      <c r="KA68" s="2"/>
      <c r="KB68" s="2"/>
      <c r="KC68" s="2"/>
      <c r="KD68" s="2"/>
      <c r="KE68" s="2"/>
      <c r="KF68" s="2"/>
      <c r="KG68" s="2"/>
      <c r="KH68" s="2"/>
      <c r="KI68" s="2"/>
      <c r="KJ68" s="2"/>
      <c r="KK68" s="2"/>
      <c r="KL68" s="2"/>
      <c r="KM68" s="2"/>
      <c r="KN68" s="2"/>
      <c r="KO68" s="2"/>
      <c r="KP68" s="2"/>
      <c r="KQ68" s="2"/>
      <c r="KR68" s="2"/>
      <c r="KS68" s="2"/>
      <c r="KT68" s="2"/>
      <c r="KU68" s="2"/>
      <c r="KV68" s="2"/>
      <c r="KW68" s="2"/>
      <c r="KX68" s="2"/>
      <c r="KY68" s="2"/>
      <c r="KZ68" s="2"/>
      <c r="LA68" s="2"/>
      <c r="LB68" s="2"/>
      <c r="LC68" s="2"/>
      <c r="LD68" s="2"/>
      <c r="LE68" s="2"/>
      <c r="LF68" s="2"/>
      <c r="LG68" s="2"/>
      <c r="LH68" s="2"/>
      <c r="LI68" s="2"/>
      <c r="LJ68" s="2"/>
      <c r="LK68" s="2"/>
      <c r="LL68" s="2"/>
      <c r="LM68" s="2"/>
      <c r="LN68" s="2"/>
      <c r="LO68" s="2"/>
      <c r="LP68" s="2"/>
      <c r="LQ68" s="2"/>
      <c r="LR68" s="2"/>
      <c r="LS68" s="2"/>
      <c r="LT68" s="2"/>
      <c r="LU68" s="2"/>
      <c r="LV68" s="2"/>
      <c r="LW68" s="2"/>
      <c r="LX68" s="2"/>
      <c r="LY68" s="2"/>
      <c r="LZ68" s="2"/>
      <c r="MA68" s="2"/>
      <c r="MB68" s="2"/>
      <c r="MC68" s="2"/>
      <c r="MD68" s="2"/>
      <c r="ME68" s="2"/>
      <c r="MF68" s="2"/>
      <c r="MG68" s="2"/>
      <c r="MH68" s="2"/>
      <c r="MI68" s="2"/>
      <c r="MJ68" s="2"/>
      <c r="MK68" s="2"/>
      <c r="ML68" s="2"/>
      <c r="MM68" s="2"/>
      <c r="MN68" s="2"/>
      <c r="MO68" s="2"/>
      <c r="MP68" s="2"/>
      <c r="MQ68" s="2"/>
      <c r="MR68" s="2"/>
      <c r="MS68" s="2"/>
      <c r="MT68" s="2"/>
      <c r="MU68" s="2"/>
      <c r="MV68" s="2"/>
      <c r="MW68" s="2"/>
      <c r="MX68" s="2"/>
      <c r="MY68" s="2"/>
      <c r="MZ68" s="2"/>
      <c r="NA68" s="2"/>
      <c r="NB68" s="2"/>
      <c r="NC68" s="2"/>
      <c r="ND68" s="2"/>
      <c r="NE68" s="2"/>
      <c r="NF68" s="2"/>
      <c r="NG68" s="2"/>
      <c r="NH68" s="2"/>
      <c r="NI68" s="2"/>
      <c r="NJ68" s="2"/>
      <c r="NK68" s="2"/>
      <c r="NL68" s="2"/>
      <c r="NM68" s="2"/>
      <c r="NN68" s="2"/>
      <c r="NO68" s="2"/>
      <c r="NP68" s="2"/>
      <c r="NQ68" s="2"/>
      <c r="NR68" s="2"/>
      <c r="NS68" s="2"/>
      <c r="NT68" s="2"/>
      <c r="NU68" s="2"/>
      <c r="NV68" s="2"/>
      <c r="NW68" s="2"/>
      <c r="NX68" s="2"/>
      <c r="NY68" s="2"/>
      <c r="NZ68" s="2"/>
      <c r="OA68" s="2"/>
      <c r="OB68" s="2"/>
      <c r="OC68" s="2"/>
      <c r="OD68" s="2"/>
      <c r="OE68" s="2"/>
      <c r="OF68" s="2"/>
      <c r="OG68" s="2"/>
      <c r="OH68" s="2"/>
      <c r="OI68" s="2"/>
      <c r="OJ68" s="2"/>
      <c r="OK68" s="2"/>
      <c r="OL68" s="2"/>
      <c r="OM68" s="2"/>
      <c r="ON68" s="2"/>
      <c r="OO68" s="2"/>
      <c r="OP68" s="2"/>
      <c r="OQ68" s="2"/>
      <c r="OR68" s="2"/>
    </row>
    <row r="69" spans="1:408" s="7" customFormat="1" x14ac:dyDescent="0.45">
      <c r="A69" s="2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  <c r="IZ69" s="2"/>
      <c r="JA69" s="2"/>
      <c r="JB69" s="2"/>
      <c r="JC69" s="2"/>
      <c r="JD69" s="2"/>
      <c r="JE69" s="2"/>
      <c r="JF69" s="2"/>
      <c r="JG69" s="2"/>
      <c r="JH69" s="2"/>
      <c r="JI69" s="2"/>
      <c r="JJ69" s="2"/>
      <c r="JK69" s="2"/>
      <c r="JL69" s="2"/>
      <c r="JM69" s="2"/>
      <c r="JN69" s="2"/>
      <c r="JO69" s="2"/>
      <c r="JP69" s="2"/>
      <c r="JQ69" s="2"/>
      <c r="JR69" s="2"/>
      <c r="JS69" s="2"/>
      <c r="JT69" s="2"/>
      <c r="JU69" s="2"/>
      <c r="JV69" s="2"/>
      <c r="JW69" s="2"/>
      <c r="JX69" s="2"/>
      <c r="JY69" s="2"/>
      <c r="JZ69" s="2"/>
      <c r="KA69" s="2"/>
      <c r="KB69" s="2"/>
      <c r="KC69" s="2"/>
      <c r="KD69" s="2"/>
      <c r="KE69" s="2"/>
      <c r="KF69" s="2"/>
      <c r="KG69" s="2"/>
      <c r="KH69" s="2"/>
      <c r="KI69" s="2"/>
      <c r="KJ69" s="2"/>
      <c r="KK69" s="2"/>
      <c r="KL69" s="2"/>
      <c r="KM69" s="2"/>
      <c r="KN69" s="2"/>
      <c r="KO69" s="2"/>
      <c r="KP69" s="2"/>
      <c r="KQ69" s="2"/>
      <c r="KR69" s="2"/>
      <c r="KS69" s="2"/>
      <c r="KT69" s="2"/>
      <c r="KU69" s="2"/>
      <c r="KV69" s="2"/>
      <c r="KW69" s="2"/>
      <c r="KX69" s="2"/>
      <c r="KY69" s="2"/>
      <c r="KZ69" s="2"/>
      <c r="LA69" s="2"/>
      <c r="LB69" s="2"/>
      <c r="LC69" s="2"/>
      <c r="LD69" s="2"/>
      <c r="LE69" s="2"/>
      <c r="LF69" s="2"/>
      <c r="LG69" s="2"/>
      <c r="LH69" s="2"/>
      <c r="LI69" s="2"/>
      <c r="LJ69" s="2"/>
      <c r="LK69" s="2"/>
      <c r="LL69" s="2"/>
      <c r="LM69" s="2"/>
      <c r="LN69" s="2"/>
      <c r="LO69" s="2"/>
      <c r="LP69" s="2"/>
      <c r="LQ69" s="2"/>
      <c r="LR69" s="2"/>
      <c r="LS69" s="2"/>
      <c r="LT69" s="2"/>
      <c r="LU69" s="2"/>
      <c r="LV69" s="2"/>
      <c r="LW69" s="2"/>
      <c r="LX69" s="2"/>
      <c r="LY69" s="2"/>
      <c r="LZ69" s="2"/>
      <c r="MA69" s="2"/>
      <c r="MB69" s="2"/>
      <c r="MC69" s="2"/>
      <c r="MD69" s="2"/>
      <c r="ME69" s="2"/>
      <c r="MF69" s="2"/>
      <c r="MG69" s="2"/>
      <c r="MH69" s="2"/>
      <c r="MI69" s="2"/>
      <c r="MJ69" s="2"/>
      <c r="MK69" s="2"/>
      <c r="ML69" s="2"/>
      <c r="MM69" s="2"/>
      <c r="MN69" s="2"/>
      <c r="MO69" s="2"/>
      <c r="MP69" s="2"/>
      <c r="MQ69" s="2"/>
      <c r="MR69" s="2"/>
      <c r="MS69" s="2"/>
      <c r="MT69" s="2"/>
      <c r="MU69" s="2"/>
      <c r="MV69" s="2"/>
      <c r="MW69" s="2"/>
      <c r="MX69" s="2"/>
      <c r="MY69" s="2"/>
      <c r="MZ69" s="2"/>
      <c r="NA69" s="2"/>
      <c r="NB69" s="2"/>
      <c r="NC69" s="2"/>
      <c r="ND69" s="2"/>
      <c r="NE69" s="2"/>
      <c r="NF69" s="2"/>
      <c r="NG69" s="2"/>
      <c r="NH69" s="2"/>
      <c r="NI69" s="2"/>
      <c r="NJ69" s="2"/>
      <c r="NK69" s="2"/>
      <c r="NL69" s="2"/>
      <c r="NM69" s="2"/>
      <c r="NN69" s="2"/>
      <c r="NO69" s="2"/>
      <c r="NP69" s="2"/>
      <c r="NQ69" s="2"/>
      <c r="NR69" s="2"/>
      <c r="NS69" s="2"/>
      <c r="NT69" s="2"/>
      <c r="NU69" s="2"/>
      <c r="NV69" s="2"/>
      <c r="NW69" s="2"/>
      <c r="NX69" s="2"/>
      <c r="NY69" s="2"/>
      <c r="NZ69" s="2"/>
      <c r="OA69" s="2"/>
      <c r="OB69" s="2"/>
      <c r="OC69" s="2"/>
      <c r="OD69" s="2"/>
      <c r="OE69" s="2"/>
      <c r="OF69" s="2"/>
      <c r="OG69" s="2"/>
      <c r="OH69" s="2"/>
      <c r="OI69" s="2"/>
      <c r="OJ69" s="2"/>
      <c r="OK69" s="2"/>
      <c r="OL69" s="2"/>
      <c r="OM69" s="2"/>
      <c r="ON69" s="2"/>
      <c r="OO69" s="2"/>
      <c r="OP69" s="2"/>
      <c r="OQ69" s="2"/>
      <c r="OR69" s="2"/>
    </row>
    <row r="70" spans="1:408" s="7" customFormat="1" x14ac:dyDescent="0.45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  <c r="IW70" s="2"/>
      <c r="IX70" s="2"/>
      <c r="IY70" s="2"/>
      <c r="IZ70" s="2"/>
      <c r="JA70" s="2"/>
      <c r="JB70" s="2"/>
      <c r="JC70" s="2"/>
      <c r="JD70" s="2"/>
      <c r="JE70" s="2"/>
      <c r="JF70" s="2"/>
      <c r="JG70" s="2"/>
      <c r="JH70" s="2"/>
      <c r="JI70" s="2"/>
      <c r="JJ70" s="2"/>
      <c r="JK70" s="2"/>
      <c r="JL70" s="2"/>
      <c r="JM70" s="2"/>
      <c r="JN70" s="2"/>
      <c r="JO70" s="2"/>
      <c r="JP70" s="2"/>
      <c r="JQ70" s="2"/>
      <c r="JR70" s="2"/>
      <c r="JS70" s="2"/>
      <c r="JT70" s="2"/>
      <c r="JU70" s="2"/>
      <c r="JV70" s="2"/>
      <c r="JW70" s="2"/>
      <c r="JX70" s="2"/>
      <c r="JY70" s="2"/>
      <c r="JZ70" s="2"/>
      <c r="KA70" s="2"/>
      <c r="KB70" s="2"/>
      <c r="KC70" s="2"/>
      <c r="KD70" s="2"/>
      <c r="KE70" s="2"/>
      <c r="KF70" s="2"/>
      <c r="KG70" s="2"/>
      <c r="KH70" s="2"/>
      <c r="KI70" s="2"/>
      <c r="KJ70" s="2"/>
      <c r="KK70" s="2"/>
      <c r="KL70" s="2"/>
      <c r="KM70" s="2"/>
      <c r="KN70" s="2"/>
      <c r="KO70" s="2"/>
      <c r="KP70" s="2"/>
      <c r="KQ70" s="2"/>
      <c r="KR70" s="2"/>
      <c r="KS70" s="2"/>
      <c r="KT70" s="2"/>
      <c r="KU70" s="2"/>
      <c r="KV70" s="2"/>
      <c r="KW70" s="2"/>
      <c r="KX70" s="2"/>
      <c r="KY70" s="2"/>
      <c r="KZ70" s="2"/>
      <c r="LA70" s="2"/>
      <c r="LB70" s="2"/>
      <c r="LC70" s="2"/>
      <c r="LD70" s="2"/>
      <c r="LE70" s="2"/>
      <c r="LF70" s="2"/>
      <c r="LG70" s="2"/>
      <c r="LH70" s="2"/>
      <c r="LI70" s="2"/>
      <c r="LJ70" s="2"/>
      <c r="LK70" s="2"/>
      <c r="LL70" s="2"/>
      <c r="LM70" s="2"/>
      <c r="LN70" s="2"/>
      <c r="LO70" s="2"/>
      <c r="LP70" s="2"/>
      <c r="LQ70" s="2"/>
      <c r="LR70" s="2"/>
      <c r="LS70" s="2"/>
      <c r="LT70" s="2"/>
      <c r="LU70" s="2"/>
      <c r="LV70" s="2"/>
      <c r="LW70" s="2"/>
      <c r="LX70" s="2"/>
      <c r="LY70" s="2"/>
      <c r="LZ70" s="2"/>
      <c r="MA70" s="2"/>
      <c r="MB70" s="2"/>
      <c r="MC70" s="2"/>
      <c r="MD70" s="2"/>
      <c r="ME70" s="2"/>
      <c r="MF70" s="2"/>
      <c r="MG70" s="2"/>
      <c r="MH70" s="2"/>
      <c r="MI70" s="2"/>
      <c r="MJ70" s="2"/>
      <c r="MK70" s="2"/>
      <c r="ML70" s="2"/>
      <c r="MM70" s="2"/>
      <c r="MN70" s="2"/>
      <c r="MO70" s="2"/>
      <c r="MP70" s="2"/>
      <c r="MQ70" s="2"/>
      <c r="MR70" s="2"/>
      <c r="MS70" s="2"/>
      <c r="MT70" s="2"/>
      <c r="MU70" s="2"/>
      <c r="MV70" s="2"/>
      <c r="MW70" s="2"/>
      <c r="MX70" s="2"/>
      <c r="MY70" s="2"/>
      <c r="MZ70" s="2"/>
      <c r="NA70" s="2"/>
      <c r="NB70" s="2"/>
      <c r="NC70" s="2"/>
      <c r="ND70" s="2"/>
      <c r="NE70" s="2"/>
      <c r="NF70" s="2"/>
      <c r="NG70" s="2"/>
      <c r="NH70" s="2"/>
      <c r="NI70" s="2"/>
      <c r="NJ70" s="2"/>
      <c r="NK70" s="2"/>
      <c r="NL70" s="2"/>
      <c r="NM70" s="2"/>
      <c r="NN70" s="2"/>
      <c r="NO70" s="2"/>
      <c r="NP70" s="2"/>
      <c r="NQ70" s="2"/>
      <c r="NR70" s="2"/>
      <c r="NS70" s="2"/>
      <c r="NT70" s="2"/>
      <c r="NU70" s="2"/>
      <c r="NV70" s="2"/>
      <c r="NW70" s="2"/>
      <c r="NX70" s="2"/>
      <c r="NY70" s="2"/>
      <c r="NZ70" s="2"/>
      <c r="OA70" s="2"/>
      <c r="OB70" s="2"/>
      <c r="OC70" s="2"/>
      <c r="OD70" s="2"/>
      <c r="OE70" s="2"/>
      <c r="OF70" s="2"/>
      <c r="OG70" s="2"/>
      <c r="OH70" s="2"/>
      <c r="OI70" s="2"/>
      <c r="OJ70" s="2"/>
      <c r="OK70" s="2"/>
      <c r="OL70" s="2"/>
      <c r="OM70" s="2"/>
      <c r="ON70" s="2"/>
      <c r="OO70" s="2"/>
      <c r="OP70" s="2"/>
      <c r="OQ70" s="2"/>
      <c r="OR70" s="2"/>
    </row>
    <row r="71" spans="1:408" x14ac:dyDescent="0.45">
      <c r="B71" s="3"/>
      <c r="C71" s="2"/>
      <c r="E71" s="2"/>
      <c r="F71" s="2"/>
    </row>
    <row r="72" spans="1:408" x14ac:dyDescent="0.45">
      <c r="B72" s="3"/>
      <c r="C72" s="2"/>
      <c r="E72" s="2"/>
      <c r="F72" s="2"/>
    </row>
    <row r="73" spans="1:408" x14ac:dyDescent="0.45">
      <c r="B73" s="3"/>
      <c r="C73" s="2"/>
      <c r="E73" s="2"/>
      <c r="F73" s="2"/>
    </row>
    <row r="74" spans="1:408" x14ac:dyDescent="0.45">
      <c r="B74" s="3"/>
      <c r="C74" s="2"/>
      <c r="E74" s="2"/>
      <c r="F74" s="2"/>
    </row>
    <row r="75" spans="1:408" x14ac:dyDescent="0.45">
      <c r="B75" s="3"/>
      <c r="C75" s="2"/>
      <c r="E75" s="2"/>
      <c r="F75" s="2"/>
    </row>
    <row r="76" spans="1:408" x14ac:dyDescent="0.45">
      <c r="B76" s="3"/>
      <c r="C76" s="2"/>
      <c r="E76" s="2"/>
      <c r="F76" s="2"/>
    </row>
    <row r="77" spans="1:408" x14ac:dyDescent="0.45">
      <c r="B77" s="3"/>
      <c r="C77" s="2"/>
      <c r="E77" s="2"/>
      <c r="F77" s="2"/>
    </row>
    <row r="78" spans="1:408" x14ac:dyDescent="0.45">
      <c r="B78" s="3"/>
      <c r="C78" s="2"/>
      <c r="E78" s="2"/>
      <c r="F78" s="2"/>
    </row>
    <row r="79" spans="1:408" x14ac:dyDescent="0.45">
      <c r="B79" s="3"/>
      <c r="C79" s="2"/>
      <c r="E79" s="2"/>
      <c r="F79" s="2"/>
    </row>
    <row r="80" spans="1:408" x14ac:dyDescent="0.45">
      <c r="B80" s="3"/>
      <c r="C80" s="2"/>
      <c r="E80" s="2"/>
      <c r="F80" s="2"/>
    </row>
    <row r="81" spans="2:6" x14ac:dyDescent="0.45">
      <c r="B81" s="3"/>
      <c r="C81" s="2"/>
      <c r="E81" s="2"/>
      <c r="F81" s="2"/>
    </row>
    <row r="82" spans="2:6" x14ac:dyDescent="0.45">
      <c r="B82" s="3"/>
      <c r="C82" s="2"/>
      <c r="E82" s="2"/>
      <c r="F82" s="2"/>
    </row>
    <row r="83" spans="2:6" x14ac:dyDescent="0.45">
      <c r="B83" s="3"/>
      <c r="C83" s="2"/>
      <c r="E83" s="2"/>
      <c r="F83" s="2"/>
    </row>
    <row r="84" spans="2:6" x14ac:dyDescent="0.45">
      <c r="B84" s="3"/>
      <c r="C84" s="2"/>
      <c r="E84" s="2"/>
      <c r="F84" s="2"/>
    </row>
    <row r="85" spans="2:6" x14ac:dyDescent="0.45">
      <c r="B85" s="3"/>
      <c r="C85" s="2"/>
      <c r="E85" s="2"/>
      <c r="F85" s="2"/>
    </row>
    <row r="86" spans="2:6" x14ac:dyDescent="0.45">
      <c r="B86" s="3"/>
      <c r="C86" s="2"/>
      <c r="E86" s="2"/>
      <c r="F86" s="2"/>
    </row>
    <row r="87" spans="2:6" x14ac:dyDescent="0.45">
      <c r="B87" s="3"/>
      <c r="C87" s="2"/>
      <c r="E87" s="2"/>
      <c r="F87" s="2"/>
    </row>
    <row r="88" spans="2:6" x14ac:dyDescent="0.45">
      <c r="B88" s="3"/>
      <c r="C88" s="2"/>
      <c r="E88" s="2"/>
      <c r="F88" s="2"/>
    </row>
    <row r="89" spans="2:6" x14ac:dyDescent="0.45">
      <c r="B89" s="3"/>
      <c r="C89" s="2"/>
      <c r="E89" s="2"/>
      <c r="F89" s="2"/>
    </row>
    <row r="90" spans="2:6" x14ac:dyDescent="0.45">
      <c r="B90" s="3"/>
      <c r="C90" s="2"/>
      <c r="E90" s="2"/>
      <c r="F90" s="2"/>
    </row>
    <row r="91" spans="2:6" x14ac:dyDescent="0.45">
      <c r="B91" s="3"/>
      <c r="C91" s="2"/>
      <c r="E91" s="2"/>
      <c r="F91" s="2"/>
    </row>
    <row r="92" spans="2:6" x14ac:dyDescent="0.45">
      <c r="B92" s="3"/>
      <c r="C92" s="2"/>
      <c r="E92" s="2"/>
      <c r="F92" s="2"/>
    </row>
    <row r="93" spans="2:6" x14ac:dyDescent="0.45">
      <c r="B93" s="3"/>
      <c r="C93" s="2"/>
      <c r="E93" s="2"/>
      <c r="F93" s="2"/>
    </row>
    <row r="94" spans="2:6" x14ac:dyDescent="0.45">
      <c r="B94" s="3"/>
      <c r="C94" s="2"/>
      <c r="E94" s="2"/>
      <c r="F94" s="2"/>
    </row>
    <row r="95" spans="2:6" x14ac:dyDescent="0.45">
      <c r="B95" s="3"/>
      <c r="C95" s="2"/>
      <c r="E95" s="2"/>
      <c r="F95" s="2"/>
    </row>
    <row r="96" spans="2:6" x14ac:dyDescent="0.45">
      <c r="B96" s="3"/>
      <c r="C96" s="2"/>
      <c r="E96" s="2"/>
      <c r="F96" s="2"/>
    </row>
    <row r="97" spans="2:6" x14ac:dyDescent="0.45">
      <c r="B97" s="3"/>
      <c r="C97" s="2"/>
      <c r="E97" s="2"/>
      <c r="F97" s="2"/>
    </row>
    <row r="98" spans="2:6" x14ac:dyDescent="0.45">
      <c r="B98" s="3"/>
      <c r="C98" s="2"/>
      <c r="E98" s="2"/>
      <c r="F98" s="2"/>
    </row>
    <row r="99" spans="2:6" x14ac:dyDescent="0.45">
      <c r="B99" s="3"/>
      <c r="C99" s="2"/>
      <c r="E99" s="2"/>
      <c r="F99" s="2"/>
    </row>
    <row r="100" spans="2:6" x14ac:dyDescent="0.45">
      <c r="B100" s="3"/>
      <c r="C100" s="2"/>
      <c r="E100" s="2"/>
      <c r="F100" s="2"/>
    </row>
    <row r="101" spans="2:6" x14ac:dyDescent="0.45">
      <c r="B101" s="3"/>
      <c r="C101" s="2"/>
      <c r="E101" s="2"/>
      <c r="F101" s="2"/>
    </row>
    <row r="102" spans="2:6" x14ac:dyDescent="0.45">
      <c r="B102" s="3"/>
      <c r="C102" s="2"/>
      <c r="E102" s="2"/>
      <c r="F102" s="2"/>
    </row>
    <row r="103" spans="2:6" x14ac:dyDescent="0.45">
      <c r="B103" s="3"/>
      <c r="C103" s="2"/>
      <c r="E103" s="2"/>
      <c r="F103" s="2"/>
    </row>
    <row r="104" spans="2:6" x14ac:dyDescent="0.45">
      <c r="B104" s="3"/>
      <c r="C104" s="2"/>
      <c r="E104" s="2"/>
      <c r="F104" s="2"/>
    </row>
    <row r="105" spans="2:6" x14ac:dyDescent="0.45">
      <c r="B105" s="3"/>
      <c r="C105" s="2"/>
      <c r="E105" s="2"/>
      <c r="F105" s="2"/>
    </row>
    <row r="106" spans="2:6" x14ac:dyDescent="0.45">
      <c r="B106" s="3"/>
      <c r="C106" s="2"/>
      <c r="E106" s="2"/>
      <c r="F106" s="2"/>
    </row>
    <row r="107" spans="2:6" x14ac:dyDescent="0.45">
      <c r="B107" s="3"/>
      <c r="C107" s="2"/>
      <c r="E107" s="2"/>
      <c r="F107" s="2"/>
    </row>
    <row r="108" spans="2:6" x14ac:dyDescent="0.45">
      <c r="B108" s="3"/>
      <c r="C108" s="2"/>
      <c r="E108" s="2"/>
      <c r="F108" s="2"/>
    </row>
    <row r="109" spans="2:6" x14ac:dyDescent="0.45">
      <c r="B109" s="3"/>
      <c r="C109" s="2"/>
      <c r="E109" s="2"/>
      <c r="F109" s="2"/>
    </row>
    <row r="110" spans="2:6" x14ac:dyDescent="0.45">
      <c r="B110" s="3"/>
      <c r="C110" s="2"/>
      <c r="E110" s="2"/>
      <c r="F110" s="2"/>
    </row>
    <row r="111" spans="2:6" x14ac:dyDescent="0.45">
      <c r="B111" s="3"/>
      <c r="C111" s="2"/>
      <c r="E111" s="2"/>
      <c r="F111" s="2"/>
    </row>
    <row r="112" spans="2:6" x14ac:dyDescent="0.45">
      <c r="B112" s="3"/>
      <c r="C112" s="2"/>
      <c r="E112" s="2"/>
      <c r="F112" s="2"/>
    </row>
    <row r="113" spans="2:6" x14ac:dyDescent="0.45">
      <c r="B113" s="3"/>
      <c r="C113" s="2"/>
      <c r="E113" s="2"/>
      <c r="F113" s="2"/>
    </row>
    <row r="114" spans="2:6" x14ac:dyDescent="0.45">
      <c r="B114" s="3"/>
      <c r="C114" s="2"/>
      <c r="E114" s="2"/>
      <c r="F114" s="2"/>
    </row>
    <row r="115" spans="2:6" x14ac:dyDescent="0.45">
      <c r="B115" s="3"/>
      <c r="C115" s="2"/>
      <c r="E115" s="2"/>
      <c r="F115" s="2"/>
    </row>
    <row r="116" spans="2:6" x14ac:dyDescent="0.45">
      <c r="B116" s="3"/>
      <c r="C116" s="2"/>
      <c r="E116" s="2"/>
      <c r="F116" s="2"/>
    </row>
    <row r="117" spans="2:6" x14ac:dyDescent="0.45">
      <c r="B117" s="3"/>
      <c r="C117" s="2"/>
      <c r="E117" s="2"/>
      <c r="F117" s="2"/>
    </row>
    <row r="118" spans="2:6" x14ac:dyDescent="0.45">
      <c r="B118" s="3"/>
      <c r="C118" s="2"/>
      <c r="E118" s="2"/>
      <c r="F118" s="2"/>
    </row>
    <row r="119" spans="2:6" x14ac:dyDescent="0.45">
      <c r="B119" s="3"/>
      <c r="C119" s="2"/>
      <c r="E119" s="2"/>
      <c r="F119" s="2"/>
    </row>
    <row r="120" spans="2:6" x14ac:dyDescent="0.45">
      <c r="B120" s="3"/>
      <c r="C120" s="2"/>
      <c r="E120" s="2"/>
      <c r="F120" s="2"/>
    </row>
    <row r="121" spans="2:6" x14ac:dyDescent="0.45">
      <c r="B121" s="3"/>
      <c r="C121" s="2"/>
      <c r="E121" s="2"/>
      <c r="F121" s="2"/>
    </row>
    <row r="122" spans="2:6" x14ac:dyDescent="0.45">
      <c r="B122" s="3"/>
      <c r="C122" s="2"/>
      <c r="E122" s="2"/>
      <c r="F122" s="2"/>
    </row>
    <row r="123" spans="2:6" x14ac:dyDescent="0.45">
      <c r="B123" s="3"/>
      <c r="C123" s="2"/>
      <c r="E123" s="2"/>
      <c r="F123" s="2"/>
    </row>
    <row r="124" spans="2:6" x14ac:dyDescent="0.45">
      <c r="B124" s="3"/>
      <c r="C124" s="2"/>
      <c r="E124" s="2"/>
      <c r="F124" s="2"/>
    </row>
    <row r="125" spans="2:6" x14ac:dyDescent="0.45">
      <c r="B125" s="3"/>
      <c r="C125" s="2"/>
      <c r="E125" s="2"/>
      <c r="F125" s="2"/>
    </row>
    <row r="126" spans="2:6" x14ac:dyDescent="0.45">
      <c r="B126" s="3"/>
      <c r="C126" s="2"/>
      <c r="E126" s="2"/>
      <c r="F126" s="2"/>
    </row>
    <row r="127" spans="2:6" x14ac:dyDescent="0.45">
      <c r="B127" s="3"/>
      <c r="C127" s="2"/>
      <c r="E127" s="2"/>
      <c r="F127" s="2"/>
    </row>
    <row r="128" spans="2:6" x14ac:dyDescent="0.45">
      <c r="B128" s="3"/>
      <c r="C128" s="2"/>
      <c r="E128" s="2"/>
      <c r="F128" s="2"/>
    </row>
    <row r="129" spans="2:6" x14ac:dyDescent="0.45">
      <c r="B129" s="3"/>
      <c r="C129" s="2"/>
      <c r="E129" s="2"/>
      <c r="F129" s="2"/>
    </row>
    <row r="130" spans="2:6" x14ac:dyDescent="0.45">
      <c r="B130" s="3"/>
      <c r="C130" s="2"/>
      <c r="E130" s="2"/>
      <c r="F130" s="2"/>
    </row>
    <row r="131" spans="2:6" x14ac:dyDescent="0.45">
      <c r="B131" s="3"/>
      <c r="C131" s="2"/>
      <c r="E131" s="2"/>
      <c r="F131" s="2"/>
    </row>
    <row r="132" spans="2:6" x14ac:dyDescent="0.45">
      <c r="B132" s="3"/>
      <c r="C132" s="2"/>
      <c r="E132" s="2"/>
      <c r="F132" s="2"/>
    </row>
    <row r="133" spans="2:6" x14ac:dyDescent="0.45">
      <c r="B133" s="3"/>
      <c r="C133" s="2"/>
      <c r="E133" s="2"/>
      <c r="F133" s="2"/>
    </row>
    <row r="134" spans="2:6" x14ac:dyDescent="0.45">
      <c r="B134" s="3"/>
      <c r="C134" s="2"/>
      <c r="E134" s="2"/>
      <c r="F134" s="2"/>
    </row>
    <row r="135" spans="2:6" x14ac:dyDescent="0.45">
      <c r="B135" s="3"/>
      <c r="C135" s="2"/>
      <c r="E135" s="2"/>
      <c r="F135" s="2"/>
    </row>
    <row r="136" spans="2:6" x14ac:dyDescent="0.45">
      <c r="B136" s="3"/>
      <c r="C136" s="2"/>
      <c r="E136" s="2"/>
      <c r="F136" s="2"/>
    </row>
    <row r="137" spans="2:6" x14ac:dyDescent="0.45">
      <c r="B137" s="3"/>
      <c r="C137" s="2"/>
      <c r="E137" s="2"/>
      <c r="F137" s="2"/>
    </row>
    <row r="138" spans="2:6" x14ac:dyDescent="0.45">
      <c r="B138" s="3"/>
      <c r="C138" s="2"/>
      <c r="E138" s="2"/>
      <c r="F138" s="2"/>
    </row>
    <row r="139" spans="2:6" x14ac:dyDescent="0.45">
      <c r="B139" s="3"/>
      <c r="C139" s="2"/>
      <c r="E139" s="2"/>
      <c r="F139" s="2"/>
    </row>
    <row r="140" spans="2:6" x14ac:dyDescent="0.45">
      <c r="B140" s="3"/>
      <c r="C140" s="2"/>
      <c r="E140" s="2"/>
      <c r="F140" s="2"/>
    </row>
    <row r="141" spans="2:6" x14ac:dyDescent="0.45">
      <c r="B141" s="3"/>
      <c r="C141" s="2"/>
      <c r="E141" s="2"/>
      <c r="F141" s="2"/>
    </row>
    <row r="142" spans="2:6" x14ac:dyDescent="0.45">
      <c r="B142" s="3"/>
      <c r="C142" s="2"/>
      <c r="E142" s="2"/>
      <c r="F142" s="2"/>
    </row>
    <row r="143" spans="2:6" x14ac:dyDescent="0.45">
      <c r="B143" s="3"/>
      <c r="C143" s="2"/>
      <c r="E143" s="2"/>
      <c r="F143" s="2"/>
    </row>
    <row r="144" spans="2:6" x14ac:dyDescent="0.45">
      <c r="B144" s="3"/>
      <c r="C144" s="2"/>
      <c r="E144" s="2"/>
      <c r="F144" s="2"/>
    </row>
    <row r="145" spans="2:6" x14ac:dyDescent="0.45">
      <c r="B145" s="3"/>
      <c r="C145" s="2"/>
      <c r="E145" s="2"/>
      <c r="F145" s="2"/>
    </row>
    <row r="146" spans="2:6" x14ac:dyDescent="0.45">
      <c r="B146" s="3"/>
      <c r="C146" s="2"/>
      <c r="E146" s="2"/>
      <c r="F146" s="2"/>
    </row>
    <row r="147" spans="2:6" x14ac:dyDescent="0.45">
      <c r="B147" s="3"/>
      <c r="C147" s="2"/>
      <c r="E147" s="2"/>
      <c r="F147" s="2"/>
    </row>
    <row r="148" spans="2:6" x14ac:dyDescent="0.45">
      <c r="B148" s="3"/>
      <c r="C148" s="2"/>
      <c r="E148" s="2"/>
      <c r="F148" s="2"/>
    </row>
    <row r="149" spans="2:6" x14ac:dyDescent="0.45">
      <c r="B149" s="3"/>
      <c r="C149" s="2"/>
      <c r="E149" s="2"/>
      <c r="F149" s="2"/>
    </row>
    <row r="150" spans="2:6" x14ac:dyDescent="0.45">
      <c r="B150" s="3"/>
      <c r="C150" s="2"/>
      <c r="E150" s="2"/>
      <c r="F150" s="2"/>
    </row>
    <row r="151" spans="2:6" x14ac:dyDescent="0.45">
      <c r="B151" s="3"/>
      <c r="C151" s="2"/>
      <c r="E151" s="2"/>
      <c r="F151" s="2"/>
    </row>
    <row r="152" spans="2:6" x14ac:dyDescent="0.45">
      <c r="B152" s="3"/>
      <c r="C152" s="2"/>
      <c r="E152" s="2"/>
      <c r="F152" s="2"/>
    </row>
    <row r="153" spans="2:6" x14ac:dyDescent="0.45">
      <c r="B153" s="3"/>
      <c r="C153" s="2"/>
      <c r="E153" s="2"/>
      <c r="F153" s="2"/>
    </row>
    <row r="154" spans="2:6" x14ac:dyDescent="0.45">
      <c r="B154" s="3"/>
      <c r="C154" s="2"/>
      <c r="E154" s="2"/>
      <c r="F154" s="2"/>
    </row>
    <row r="155" spans="2:6" x14ac:dyDescent="0.45">
      <c r="B155" s="3"/>
      <c r="C155" s="2"/>
      <c r="E155" s="2"/>
      <c r="F155" s="2"/>
    </row>
    <row r="156" spans="2:6" x14ac:dyDescent="0.45">
      <c r="B156" s="3"/>
      <c r="C156" s="2"/>
      <c r="E156" s="2"/>
      <c r="F156" s="2"/>
    </row>
    <row r="157" spans="2:6" x14ac:dyDescent="0.45">
      <c r="B157" s="3"/>
      <c r="C157" s="2"/>
      <c r="E157" s="2"/>
      <c r="F157" s="2"/>
    </row>
    <row r="158" spans="2:6" x14ac:dyDescent="0.45">
      <c r="B158" s="3"/>
      <c r="C158" s="2"/>
      <c r="E158" s="2"/>
      <c r="F158" s="2"/>
    </row>
    <row r="159" spans="2:6" x14ac:dyDescent="0.45">
      <c r="B159" s="3"/>
      <c r="C159" s="2"/>
      <c r="E159" s="2"/>
      <c r="F159" s="2"/>
    </row>
    <row r="160" spans="2:6" x14ac:dyDescent="0.45">
      <c r="B160" s="3"/>
      <c r="C160" s="2"/>
      <c r="E160" s="2"/>
      <c r="F160" s="2"/>
    </row>
    <row r="161" spans="2:6" x14ac:dyDescent="0.45">
      <c r="B161" s="3"/>
      <c r="C161" s="2"/>
      <c r="E161" s="2"/>
      <c r="F161" s="2"/>
    </row>
    <row r="162" spans="2:6" x14ac:dyDescent="0.45">
      <c r="B162" s="3"/>
      <c r="C162" s="2"/>
      <c r="E162" s="2"/>
      <c r="F162" s="2"/>
    </row>
    <row r="163" spans="2:6" x14ac:dyDescent="0.45">
      <c r="B163" s="3"/>
      <c r="C163" s="2"/>
      <c r="E163" s="2"/>
      <c r="F163" s="2"/>
    </row>
    <row r="164" spans="2:6" x14ac:dyDescent="0.45">
      <c r="B164" s="3"/>
      <c r="C164" s="2"/>
      <c r="E164" s="2"/>
      <c r="F164" s="2"/>
    </row>
    <row r="165" spans="2:6" x14ac:dyDescent="0.45">
      <c r="B165" s="3"/>
      <c r="C165" s="2"/>
      <c r="E165" s="2"/>
      <c r="F165" s="2"/>
    </row>
    <row r="166" spans="2:6" x14ac:dyDescent="0.45">
      <c r="B166" s="3"/>
      <c r="C166" s="2"/>
      <c r="E166" s="2"/>
      <c r="F166" s="2"/>
    </row>
    <row r="167" spans="2:6" x14ac:dyDescent="0.45">
      <c r="B167" s="3"/>
      <c r="C167" s="2"/>
      <c r="E167" s="2"/>
      <c r="F167" s="2"/>
    </row>
    <row r="168" spans="2:6" x14ac:dyDescent="0.45">
      <c r="B168" s="3"/>
      <c r="C168" s="2"/>
      <c r="E168" s="2"/>
      <c r="F168" s="2"/>
    </row>
    <row r="169" spans="2:6" x14ac:dyDescent="0.45">
      <c r="B169" s="3"/>
      <c r="C169" s="2"/>
      <c r="E169" s="2"/>
      <c r="F169" s="2"/>
    </row>
    <row r="170" spans="2:6" x14ac:dyDescent="0.45">
      <c r="B170" s="3"/>
      <c r="C170" s="2"/>
      <c r="E170" s="2"/>
      <c r="F170" s="2"/>
    </row>
    <row r="171" spans="2:6" x14ac:dyDescent="0.45">
      <c r="B171" s="3"/>
      <c r="C171" s="2"/>
      <c r="E171" s="2"/>
      <c r="F171" s="2"/>
    </row>
    <row r="172" spans="2:6" x14ac:dyDescent="0.45">
      <c r="B172" s="3"/>
      <c r="C172" s="2"/>
      <c r="E172" s="2"/>
      <c r="F172" s="2"/>
    </row>
    <row r="173" spans="2:6" x14ac:dyDescent="0.45">
      <c r="B173" s="3"/>
      <c r="C173" s="2"/>
      <c r="E173" s="2"/>
      <c r="F173" s="2"/>
    </row>
    <row r="174" spans="2:6" x14ac:dyDescent="0.45">
      <c r="B174" s="3"/>
      <c r="C174" s="2"/>
      <c r="E174" s="2"/>
      <c r="F174" s="2"/>
    </row>
    <row r="175" spans="2:6" x14ac:dyDescent="0.45">
      <c r="B175" s="3"/>
      <c r="C175" s="2"/>
      <c r="E175" s="2"/>
      <c r="F175" s="2"/>
    </row>
    <row r="176" spans="2:6" x14ac:dyDescent="0.45">
      <c r="B176" s="3"/>
      <c r="C176" s="2"/>
      <c r="E176" s="2"/>
      <c r="F176" s="2"/>
    </row>
    <row r="177" spans="2:6" x14ac:dyDescent="0.45">
      <c r="B177" s="3"/>
      <c r="C177" s="2"/>
      <c r="E177" s="2"/>
      <c r="F177" s="2"/>
    </row>
    <row r="178" spans="2:6" x14ac:dyDescent="0.45">
      <c r="B178" s="3"/>
      <c r="C178" s="2"/>
      <c r="E178" s="2"/>
      <c r="F178" s="2"/>
    </row>
    <row r="179" spans="2:6" x14ac:dyDescent="0.45">
      <c r="B179" s="3"/>
      <c r="C179" s="2"/>
      <c r="E179" s="2"/>
      <c r="F179" s="2"/>
    </row>
    <row r="180" spans="2:6" x14ac:dyDescent="0.45">
      <c r="B180" s="3"/>
      <c r="C180" s="2"/>
      <c r="E180" s="2"/>
      <c r="F180" s="2"/>
    </row>
    <row r="181" spans="2:6" x14ac:dyDescent="0.45">
      <c r="B181" s="3"/>
      <c r="C181" s="2"/>
      <c r="E181" s="2"/>
      <c r="F181" s="2"/>
    </row>
    <row r="182" spans="2:6" x14ac:dyDescent="0.45">
      <c r="B182" s="3"/>
      <c r="C182" s="2"/>
      <c r="E182" s="2"/>
      <c r="F182" s="2"/>
    </row>
    <row r="183" spans="2:6" x14ac:dyDescent="0.45">
      <c r="B183" s="3"/>
      <c r="C183" s="2"/>
      <c r="E183" s="2"/>
      <c r="F183" s="2"/>
    </row>
    <row r="184" spans="2:6" x14ac:dyDescent="0.45">
      <c r="B184" s="3"/>
      <c r="C184" s="2"/>
      <c r="E184" s="2"/>
      <c r="F184" s="2"/>
    </row>
    <row r="185" spans="2:6" x14ac:dyDescent="0.45">
      <c r="B185" s="3"/>
      <c r="C185" s="2"/>
      <c r="E185" s="2"/>
      <c r="F185" s="2"/>
    </row>
    <row r="186" spans="2:6" x14ac:dyDescent="0.45">
      <c r="B186" s="3"/>
      <c r="C186" s="2"/>
      <c r="E186" s="2"/>
      <c r="F186" s="2"/>
    </row>
    <row r="187" spans="2:6" x14ac:dyDescent="0.45">
      <c r="B187" s="3"/>
      <c r="C187" s="2"/>
      <c r="E187" s="2"/>
      <c r="F187" s="2"/>
    </row>
    <row r="188" spans="2:6" x14ac:dyDescent="0.45">
      <c r="B188" s="3"/>
      <c r="C188" s="2"/>
      <c r="E188" s="2"/>
      <c r="F188" s="2"/>
    </row>
    <row r="189" spans="2:6" x14ac:dyDescent="0.45">
      <c r="B189" s="3"/>
      <c r="C189" s="2"/>
      <c r="E189" s="2"/>
      <c r="F189" s="2"/>
    </row>
    <row r="190" spans="2:6" x14ac:dyDescent="0.45">
      <c r="B190" s="3"/>
      <c r="C190" s="2"/>
      <c r="E190" s="2"/>
      <c r="F190" s="2"/>
    </row>
    <row r="191" spans="2:6" x14ac:dyDescent="0.45">
      <c r="B191" s="3"/>
      <c r="C191" s="2"/>
      <c r="E191" s="2"/>
      <c r="F191" s="2"/>
    </row>
    <row r="192" spans="2:6" x14ac:dyDescent="0.45">
      <c r="B192" s="3"/>
      <c r="C192" s="2"/>
      <c r="E192" s="2"/>
      <c r="F192" s="2"/>
    </row>
    <row r="193" spans="2:6" x14ac:dyDescent="0.45">
      <c r="B193" s="3"/>
      <c r="C193" s="2"/>
      <c r="E193" s="2"/>
      <c r="F193" s="2"/>
    </row>
    <row r="194" spans="2:6" x14ac:dyDescent="0.45">
      <c r="B194" s="3"/>
      <c r="C194" s="2"/>
      <c r="E194" s="2"/>
      <c r="F194" s="2"/>
    </row>
    <row r="195" spans="2:6" x14ac:dyDescent="0.45">
      <c r="B195" s="3"/>
      <c r="C195" s="2"/>
      <c r="E195" s="2"/>
      <c r="F195" s="2"/>
    </row>
    <row r="196" spans="2:6" x14ac:dyDescent="0.45">
      <c r="B196" s="3"/>
      <c r="C196" s="2"/>
      <c r="E196" s="2"/>
      <c r="F196" s="2"/>
    </row>
    <row r="197" spans="2:6" x14ac:dyDescent="0.45">
      <c r="B197" s="3"/>
      <c r="C197" s="2"/>
      <c r="E197" s="2"/>
      <c r="F197" s="2"/>
    </row>
    <row r="198" spans="2:6" x14ac:dyDescent="0.45">
      <c r="B198" s="3"/>
      <c r="C198" s="2"/>
      <c r="E198" s="2"/>
      <c r="F198" s="2"/>
    </row>
    <row r="199" spans="2:6" x14ac:dyDescent="0.45">
      <c r="B199" s="3"/>
      <c r="C199" s="2"/>
      <c r="E199" s="2"/>
      <c r="F199" s="2"/>
    </row>
    <row r="200" spans="2:6" x14ac:dyDescent="0.45">
      <c r="B200" s="3"/>
      <c r="C200" s="2"/>
      <c r="E200" s="2"/>
      <c r="F200" s="2"/>
    </row>
    <row r="201" spans="2:6" x14ac:dyDescent="0.45">
      <c r="B201" s="3"/>
      <c r="C201" s="2"/>
      <c r="E201" s="2"/>
      <c r="F201" s="2"/>
    </row>
    <row r="202" spans="2:6" x14ac:dyDescent="0.45">
      <c r="B202" s="3"/>
      <c r="C202" s="2"/>
      <c r="E202" s="2"/>
      <c r="F202" s="2"/>
    </row>
    <row r="203" spans="2:6" x14ac:dyDescent="0.45">
      <c r="B203" s="3"/>
      <c r="C203" s="2"/>
      <c r="E203" s="2"/>
      <c r="F203" s="2"/>
    </row>
    <row r="204" spans="2:6" x14ac:dyDescent="0.45">
      <c r="B204" s="3"/>
      <c r="C204" s="2"/>
      <c r="E204" s="2"/>
      <c r="F204" s="2"/>
    </row>
    <row r="205" spans="2:6" x14ac:dyDescent="0.45">
      <c r="B205" s="3"/>
      <c r="C205" s="2"/>
      <c r="E205" s="2"/>
      <c r="F205" s="2"/>
    </row>
    <row r="206" spans="2:6" x14ac:dyDescent="0.45">
      <c r="B206" s="3"/>
      <c r="C206" s="2"/>
      <c r="E206" s="2"/>
      <c r="F206" s="2"/>
    </row>
    <row r="207" spans="2:6" x14ac:dyDescent="0.45">
      <c r="B207" s="3"/>
      <c r="C207" s="2"/>
      <c r="E207" s="2"/>
      <c r="F207" s="2"/>
    </row>
    <row r="208" spans="2:6" x14ac:dyDescent="0.45">
      <c r="B208" s="3"/>
      <c r="C208" s="2"/>
      <c r="E208" s="2"/>
      <c r="F208" s="2"/>
    </row>
    <row r="209" spans="2:6" x14ac:dyDescent="0.45">
      <c r="B209" s="3"/>
      <c r="C209" s="2"/>
      <c r="E209" s="2"/>
      <c r="F209" s="2"/>
    </row>
    <row r="210" spans="2:6" x14ac:dyDescent="0.45">
      <c r="B210" s="3"/>
      <c r="C210" s="2"/>
      <c r="E210" s="2"/>
      <c r="F210" s="2"/>
    </row>
    <row r="211" spans="2:6" x14ac:dyDescent="0.45">
      <c r="B211" s="3"/>
      <c r="C211" s="2"/>
      <c r="E211" s="2"/>
      <c r="F211" s="2"/>
    </row>
    <row r="212" spans="2:6" x14ac:dyDescent="0.45">
      <c r="B212" s="3"/>
      <c r="C212" s="2"/>
      <c r="E212" s="2"/>
      <c r="F212" s="2"/>
    </row>
    <row r="213" spans="2:6" x14ac:dyDescent="0.45">
      <c r="B213" s="3"/>
      <c r="C213" s="2"/>
      <c r="E213" s="2"/>
      <c r="F213" s="2"/>
    </row>
    <row r="214" spans="2:6" x14ac:dyDescent="0.45">
      <c r="B214" s="3"/>
      <c r="C214" s="2"/>
      <c r="E214" s="2"/>
      <c r="F214" s="2"/>
    </row>
    <row r="215" spans="2:6" x14ac:dyDescent="0.45">
      <c r="B215" s="3"/>
      <c r="C215" s="2"/>
      <c r="E215" s="2"/>
      <c r="F215" s="2"/>
    </row>
    <row r="216" spans="2:6" x14ac:dyDescent="0.45">
      <c r="B216" s="3"/>
      <c r="C216" s="2"/>
      <c r="E216" s="2"/>
      <c r="F216" s="2"/>
    </row>
    <row r="217" spans="2:6" x14ac:dyDescent="0.45">
      <c r="B217" s="3"/>
      <c r="C217" s="2"/>
      <c r="E217" s="2"/>
      <c r="F217" s="2"/>
    </row>
    <row r="218" spans="2:6" x14ac:dyDescent="0.45">
      <c r="B218" s="3"/>
      <c r="C218" s="2"/>
      <c r="E218" s="2"/>
      <c r="F218" s="2"/>
    </row>
    <row r="219" spans="2:6" x14ac:dyDescent="0.45">
      <c r="B219" s="3"/>
      <c r="C219" s="2"/>
      <c r="E219" s="2"/>
      <c r="F219" s="2"/>
    </row>
    <row r="220" spans="2:6" x14ac:dyDescent="0.45">
      <c r="B220" s="3"/>
      <c r="C220" s="2"/>
      <c r="E220" s="2"/>
      <c r="F220" s="2"/>
    </row>
    <row r="221" spans="2:6" x14ac:dyDescent="0.45">
      <c r="B221" s="3"/>
      <c r="C221" s="2"/>
      <c r="E221" s="2"/>
      <c r="F221" s="2"/>
    </row>
    <row r="222" spans="2:6" x14ac:dyDescent="0.45">
      <c r="B222" s="3"/>
      <c r="C222" s="2"/>
      <c r="E222" s="2"/>
      <c r="F222" s="2"/>
    </row>
    <row r="223" spans="2:6" x14ac:dyDescent="0.45">
      <c r="B223" s="3"/>
      <c r="C223" s="2"/>
      <c r="E223" s="2"/>
      <c r="F223" s="2"/>
    </row>
    <row r="224" spans="2:6" x14ac:dyDescent="0.45">
      <c r="B224" s="3"/>
      <c r="C224" s="2"/>
      <c r="E224" s="2"/>
      <c r="F224" s="2"/>
    </row>
    <row r="225" spans="2:6" x14ac:dyDescent="0.45">
      <c r="B225" s="3"/>
      <c r="C225" s="2"/>
      <c r="E225" s="2"/>
      <c r="F225" s="2"/>
    </row>
    <row r="226" spans="2:6" x14ac:dyDescent="0.45">
      <c r="B226" s="3"/>
      <c r="C226" s="2"/>
      <c r="E226" s="2"/>
      <c r="F226" s="2"/>
    </row>
    <row r="227" spans="2:6" x14ac:dyDescent="0.45">
      <c r="B227" s="3"/>
      <c r="C227" s="2"/>
      <c r="E227" s="2"/>
      <c r="F227" s="2"/>
    </row>
    <row r="228" spans="2:6" x14ac:dyDescent="0.45">
      <c r="B228" s="3"/>
      <c r="C228" s="2"/>
      <c r="E228" s="2"/>
      <c r="F228" s="2"/>
    </row>
    <row r="229" spans="2:6" x14ac:dyDescent="0.45">
      <c r="B229" s="3"/>
      <c r="C229" s="2"/>
      <c r="E229" s="2"/>
      <c r="F229" s="2"/>
    </row>
    <row r="230" spans="2:6" x14ac:dyDescent="0.45">
      <c r="B230" s="3"/>
      <c r="C230" s="2"/>
      <c r="E230" s="2"/>
      <c r="F230" s="2"/>
    </row>
    <row r="231" spans="2:6" x14ac:dyDescent="0.45">
      <c r="B231" s="3"/>
      <c r="C231" s="2"/>
      <c r="E231" s="2"/>
      <c r="F231" s="2"/>
    </row>
    <row r="232" spans="2:6" x14ac:dyDescent="0.45">
      <c r="B232" s="3"/>
      <c r="C232" s="2"/>
      <c r="E232" s="2"/>
      <c r="F232" s="2"/>
    </row>
    <row r="233" spans="2:6" x14ac:dyDescent="0.45">
      <c r="B233" s="3"/>
      <c r="C233" s="2"/>
      <c r="E233" s="2"/>
      <c r="F233" s="2"/>
    </row>
    <row r="234" spans="2:6" x14ac:dyDescent="0.45">
      <c r="B234" s="3"/>
      <c r="C234" s="2"/>
      <c r="E234" s="2"/>
      <c r="F234" s="2"/>
    </row>
    <row r="235" spans="2:6" x14ac:dyDescent="0.45">
      <c r="B235" s="3"/>
      <c r="C235" s="2"/>
      <c r="E235" s="2"/>
      <c r="F235" s="2"/>
    </row>
    <row r="236" spans="2:6" x14ac:dyDescent="0.45">
      <c r="B236" s="3"/>
      <c r="C236" s="2"/>
      <c r="E236" s="2"/>
      <c r="F236" s="2"/>
    </row>
    <row r="237" spans="2:6" x14ac:dyDescent="0.45">
      <c r="B237" s="3"/>
      <c r="C237" s="2"/>
      <c r="E237" s="2"/>
      <c r="F237" s="2"/>
    </row>
    <row r="238" spans="2:6" x14ac:dyDescent="0.45">
      <c r="B238" s="3"/>
      <c r="C238" s="2"/>
      <c r="E238" s="2"/>
      <c r="F238" s="2"/>
    </row>
    <row r="239" spans="2:6" x14ac:dyDescent="0.45">
      <c r="B239" s="3"/>
      <c r="C239" s="2"/>
      <c r="E239" s="2"/>
      <c r="F239" s="2"/>
    </row>
    <row r="240" spans="2:6" x14ac:dyDescent="0.45">
      <c r="B240" s="3"/>
      <c r="C240" s="2"/>
      <c r="E240" s="2"/>
      <c r="F240" s="2"/>
    </row>
    <row r="241" spans="2:6" x14ac:dyDescent="0.45">
      <c r="B241" s="3"/>
      <c r="C241" s="2"/>
      <c r="E241" s="2"/>
      <c r="F241" s="2"/>
    </row>
    <row r="242" spans="2:6" x14ac:dyDescent="0.45">
      <c r="B242" s="3"/>
      <c r="C242" s="2"/>
      <c r="E242" s="2"/>
      <c r="F242" s="2"/>
    </row>
    <row r="243" spans="2:6" x14ac:dyDescent="0.45">
      <c r="B243" s="3"/>
      <c r="C243" s="2"/>
      <c r="E243" s="2"/>
      <c r="F243" s="2"/>
    </row>
    <row r="244" spans="2:6" x14ac:dyDescent="0.45">
      <c r="B244" s="3"/>
      <c r="C244" s="2"/>
      <c r="E244" s="2"/>
      <c r="F244" s="2"/>
    </row>
    <row r="245" spans="2:6" x14ac:dyDescent="0.45">
      <c r="B245" s="3"/>
      <c r="C245" s="2"/>
      <c r="E245" s="2"/>
      <c r="F245" s="2"/>
    </row>
    <row r="246" spans="2:6" x14ac:dyDescent="0.45">
      <c r="B246" s="3"/>
      <c r="C246" s="2"/>
      <c r="E246" s="2"/>
      <c r="F246" s="2"/>
    </row>
    <row r="247" spans="2:6" x14ac:dyDescent="0.45">
      <c r="B247" s="3"/>
      <c r="C247" s="2"/>
      <c r="E247" s="2"/>
      <c r="F247" s="2"/>
    </row>
    <row r="248" spans="2:6" x14ac:dyDescent="0.45">
      <c r="B248" s="3"/>
      <c r="C248" s="2"/>
      <c r="E248" s="2"/>
      <c r="F248" s="2"/>
    </row>
    <row r="249" spans="2:6" x14ac:dyDescent="0.45">
      <c r="B249" s="3"/>
      <c r="C249" s="2"/>
      <c r="E249" s="2"/>
      <c r="F249" s="2"/>
    </row>
    <row r="250" spans="2:6" x14ac:dyDescent="0.45">
      <c r="B250" s="3"/>
      <c r="C250" s="2"/>
      <c r="E250" s="2"/>
      <c r="F250" s="2"/>
    </row>
    <row r="251" spans="2:6" x14ac:dyDescent="0.45">
      <c r="B251" s="3"/>
      <c r="C251" s="2"/>
      <c r="E251" s="2"/>
      <c r="F251" s="2"/>
    </row>
    <row r="252" spans="2:6" x14ac:dyDescent="0.45">
      <c r="B252" s="3"/>
      <c r="C252" s="2"/>
      <c r="E252" s="2"/>
      <c r="F252" s="2"/>
    </row>
    <row r="253" spans="2:6" x14ac:dyDescent="0.45">
      <c r="B253" s="3"/>
      <c r="C253" s="2"/>
      <c r="E253" s="2"/>
      <c r="F253" s="2"/>
    </row>
    <row r="254" spans="2:6" x14ac:dyDescent="0.45">
      <c r="B254" s="3"/>
      <c r="C254" s="2"/>
      <c r="E254" s="2"/>
      <c r="F254" s="2"/>
    </row>
    <row r="255" spans="2:6" x14ac:dyDescent="0.45">
      <c r="B255" s="3"/>
      <c r="C255" s="2"/>
      <c r="E255" s="2"/>
      <c r="F255" s="2"/>
    </row>
    <row r="256" spans="2:6" x14ac:dyDescent="0.45">
      <c r="B256" s="3"/>
      <c r="C256" s="2"/>
      <c r="E256" s="2"/>
      <c r="F256" s="2"/>
    </row>
    <row r="257" spans="2:6" x14ac:dyDescent="0.45">
      <c r="B257" s="3"/>
      <c r="C257" s="2"/>
      <c r="E257" s="2"/>
      <c r="F257" s="2"/>
    </row>
    <row r="258" spans="2:6" x14ac:dyDescent="0.45">
      <c r="B258" s="3"/>
      <c r="C258" s="2"/>
      <c r="E258" s="2"/>
      <c r="F258" s="2"/>
    </row>
    <row r="259" spans="2:6" x14ac:dyDescent="0.45">
      <c r="B259" s="3"/>
      <c r="C259" s="2"/>
      <c r="E259" s="2"/>
      <c r="F259" s="2"/>
    </row>
    <row r="260" spans="2:6" x14ac:dyDescent="0.45">
      <c r="B260" s="3"/>
      <c r="C260" s="2"/>
      <c r="E260" s="2"/>
      <c r="F260" s="2"/>
    </row>
    <row r="261" spans="2:6" x14ac:dyDescent="0.45">
      <c r="B261" s="3"/>
      <c r="C261" s="2"/>
      <c r="E261" s="2"/>
      <c r="F261" s="2"/>
    </row>
    <row r="262" spans="2:6" x14ac:dyDescent="0.45">
      <c r="B262" s="3"/>
      <c r="C262" s="2"/>
      <c r="E262" s="2"/>
      <c r="F262" s="2"/>
    </row>
    <row r="263" spans="2:6" x14ac:dyDescent="0.45">
      <c r="B263" s="3"/>
      <c r="C263" s="2"/>
      <c r="E263" s="2"/>
      <c r="F263" s="2"/>
    </row>
    <row r="264" spans="2:6" x14ac:dyDescent="0.45">
      <c r="B264" s="3"/>
      <c r="C264" s="2"/>
      <c r="E264" s="2"/>
      <c r="F264" s="2"/>
    </row>
    <row r="265" spans="2:6" x14ac:dyDescent="0.45">
      <c r="B265" s="3"/>
      <c r="C265" s="2"/>
      <c r="E265" s="2"/>
      <c r="F265" s="2"/>
    </row>
    <row r="266" spans="2:6" x14ac:dyDescent="0.45">
      <c r="B266" s="3"/>
      <c r="C266" s="2"/>
      <c r="E266" s="2"/>
      <c r="F266" s="2"/>
    </row>
    <row r="267" spans="2:6" x14ac:dyDescent="0.45">
      <c r="B267" s="3"/>
      <c r="C267" s="2"/>
      <c r="E267" s="2"/>
      <c r="F267" s="2"/>
    </row>
    <row r="268" spans="2:6" x14ac:dyDescent="0.45">
      <c r="B268" s="3"/>
      <c r="C268" s="2"/>
      <c r="E268" s="2"/>
      <c r="F268" s="2"/>
    </row>
    <row r="269" spans="2:6" x14ac:dyDescent="0.45">
      <c r="B269" s="3"/>
      <c r="C269" s="2"/>
      <c r="E269" s="2"/>
      <c r="F269" s="2"/>
    </row>
    <row r="270" spans="2:6" x14ac:dyDescent="0.45">
      <c r="B270" s="3"/>
      <c r="C270" s="2"/>
      <c r="E270" s="2"/>
      <c r="F270" s="2"/>
    </row>
    <row r="271" spans="2:6" x14ac:dyDescent="0.45">
      <c r="B271" s="3"/>
      <c r="C271" s="2"/>
      <c r="E271" s="2"/>
      <c r="F271" s="2"/>
    </row>
    <row r="272" spans="2:6" x14ac:dyDescent="0.45">
      <c r="B272" s="3"/>
      <c r="C272" s="2"/>
      <c r="E272" s="2"/>
      <c r="F272" s="2"/>
    </row>
    <row r="273" spans="2:6" x14ac:dyDescent="0.45">
      <c r="B273" s="3"/>
      <c r="C273" s="2"/>
      <c r="E273" s="2"/>
      <c r="F273" s="2"/>
    </row>
    <row r="274" spans="2:6" x14ac:dyDescent="0.45">
      <c r="B274" s="3"/>
      <c r="C274" s="2"/>
      <c r="E274" s="2"/>
      <c r="F274" s="2"/>
    </row>
    <row r="275" spans="2:6" x14ac:dyDescent="0.45">
      <c r="B275" s="3"/>
      <c r="C275" s="2"/>
      <c r="E275" s="2"/>
      <c r="F275" s="2"/>
    </row>
    <row r="276" spans="2:6" x14ac:dyDescent="0.45">
      <c r="B276" s="3"/>
      <c r="C276" s="2"/>
      <c r="E276" s="2"/>
      <c r="F276" s="2"/>
    </row>
    <row r="277" spans="2:6" x14ac:dyDescent="0.45">
      <c r="B277" s="3"/>
      <c r="C277" s="2"/>
      <c r="E277" s="2"/>
      <c r="F277" s="2"/>
    </row>
    <row r="278" spans="2:6" x14ac:dyDescent="0.45">
      <c r="B278" s="3"/>
      <c r="C278" s="2"/>
      <c r="E278" s="2"/>
      <c r="F278" s="2"/>
    </row>
    <row r="279" spans="2:6" x14ac:dyDescent="0.45">
      <c r="B279" s="3"/>
      <c r="C279" s="2"/>
      <c r="E279" s="2"/>
      <c r="F279" s="2"/>
    </row>
    <row r="280" spans="2:6" x14ac:dyDescent="0.45">
      <c r="B280" s="3"/>
      <c r="C280" s="2"/>
      <c r="E280" s="2"/>
      <c r="F280" s="2"/>
    </row>
    <row r="281" spans="2:6" x14ac:dyDescent="0.45">
      <c r="B281" s="3"/>
      <c r="C281" s="2"/>
      <c r="E281" s="2"/>
      <c r="F281" s="2"/>
    </row>
    <row r="282" spans="2:6" x14ac:dyDescent="0.45">
      <c r="B282" s="3"/>
      <c r="C282" s="2"/>
      <c r="E282" s="2"/>
      <c r="F282" s="2"/>
    </row>
    <row r="283" spans="2:6" x14ac:dyDescent="0.45">
      <c r="B283" s="3"/>
      <c r="C283" s="2"/>
      <c r="E283" s="2"/>
      <c r="F283" s="2"/>
    </row>
    <row r="284" spans="2:6" x14ac:dyDescent="0.45">
      <c r="B284" s="3"/>
      <c r="C284" s="2"/>
      <c r="E284" s="2"/>
      <c r="F284" s="2"/>
    </row>
    <row r="285" spans="2:6" x14ac:dyDescent="0.45">
      <c r="B285" s="3"/>
      <c r="C285" s="2"/>
      <c r="E285" s="2"/>
      <c r="F285" s="2"/>
    </row>
    <row r="286" spans="2:6" x14ac:dyDescent="0.45">
      <c r="B286" s="3"/>
      <c r="C286" s="2"/>
      <c r="E286" s="2"/>
      <c r="F286" s="2"/>
    </row>
    <row r="287" spans="2:6" x14ac:dyDescent="0.45">
      <c r="B287" s="3"/>
      <c r="C287" s="2"/>
      <c r="E287" s="2"/>
      <c r="F287" s="2"/>
    </row>
    <row r="288" spans="2:6" x14ac:dyDescent="0.45">
      <c r="B288" s="3"/>
      <c r="C288" s="2"/>
      <c r="E288" s="2"/>
      <c r="F288" s="2"/>
    </row>
    <row r="289" spans="2:6" x14ac:dyDescent="0.45">
      <c r="B289" s="3"/>
      <c r="C289" s="2"/>
      <c r="E289" s="2"/>
      <c r="F289" s="2"/>
    </row>
    <row r="290" spans="2:6" x14ac:dyDescent="0.45">
      <c r="B290" s="3"/>
      <c r="C290" s="2"/>
      <c r="E290" s="2"/>
      <c r="F290" s="2"/>
    </row>
    <row r="291" spans="2:6" x14ac:dyDescent="0.45">
      <c r="B291" s="3"/>
      <c r="C291" s="2"/>
      <c r="E291" s="2"/>
      <c r="F291" s="2"/>
    </row>
    <row r="292" spans="2:6" x14ac:dyDescent="0.45">
      <c r="B292" s="3"/>
      <c r="C292" s="2"/>
      <c r="E292" s="2"/>
      <c r="F292" s="2"/>
    </row>
    <row r="293" spans="2:6" x14ac:dyDescent="0.45">
      <c r="B293" s="3"/>
      <c r="C293" s="2"/>
      <c r="E293" s="2"/>
      <c r="F293" s="2"/>
    </row>
    <row r="294" spans="2:6" x14ac:dyDescent="0.45">
      <c r="B294" s="3"/>
      <c r="C294" s="2"/>
      <c r="E294" s="2"/>
      <c r="F294" s="2"/>
    </row>
    <row r="295" spans="2:6" x14ac:dyDescent="0.45">
      <c r="B295" s="3"/>
      <c r="C295" s="2"/>
      <c r="E295" s="2"/>
      <c r="F295" s="2"/>
    </row>
    <row r="296" spans="2:6" x14ac:dyDescent="0.45">
      <c r="B296" s="3"/>
      <c r="C296" s="2"/>
      <c r="E296" s="2"/>
      <c r="F296" s="2"/>
    </row>
    <row r="297" spans="2:6" x14ac:dyDescent="0.45">
      <c r="B297" s="3"/>
      <c r="C297" s="2"/>
      <c r="E297" s="2"/>
      <c r="F297" s="2"/>
    </row>
    <row r="298" spans="2:6" x14ac:dyDescent="0.45">
      <c r="B298" s="3"/>
      <c r="C298" s="2"/>
      <c r="E298" s="2"/>
      <c r="F298" s="2"/>
    </row>
    <row r="299" spans="2:6" x14ac:dyDescent="0.45">
      <c r="B299" s="3"/>
      <c r="C299" s="2"/>
      <c r="E299" s="2"/>
      <c r="F299" s="2"/>
    </row>
    <row r="300" spans="2:6" x14ac:dyDescent="0.45">
      <c r="B300" s="3"/>
      <c r="C300" s="2"/>
      <c r="E300" s="2"/>
      <c r="F300" s="2"/>
    </row>
    <row r="301" spans="2:6" x14ac:dyDescent="0.45">
      <c r="B301" s="3"/>
      <c r="C301" s="2"/>
      <c r="E301" s="2"/>
      <c r="F301" s="2"/>
    </row>
    <row r="302" spans="2:6" x14ac:dyDescent="0.45">
      <c r="B302" s="3"/>
      <c r="C302" s="2"/>
      <c r="E302" s="2"/>
      <c r="F302" s="2"/>
    </row>
    <row r="303" spans="2:6" x14ac:dyDescent="0.45">
      <c r="B303" s="3"/>
      <c r="C303" s="2"/>
      <c r="E303" s="2"/>
      <c r="F303" s="2"/>
    </row>
    <row r="304" spans="2:6" x14ac:dyDescent="0.45">
      <c r="B304" s="3"/>
      <c r="C304" s="2"/>
      <c r="E304" s="2"/>
      <c r="F304" s="2"/>
    </row>
    <row r="305" spans="2:6" x14ac:dyDescent="0.45">
      <c r="B305" s="3"/>
      <c r="C305" s="2"/>
      <c r="E305" s="2"/>
      <c r="F305" s="2"/>
    </row>
    <row r="306" spans="2:6" x14ac:dyDescent="0.45">
      <c r="B306" s="3"/>
      <c r="C306" s="2"/>
      <c r="E306" s="2"/>
      <c r="F306" s="2"/>
    </row>
    <row r="307" spans="2:6" x14ac:dyDescent="0.45">
      <c r="B307" s="3"/>
      <c r="C307" s="2"/>
      <c r="E307" s="2"/>
      <c r="F307" s="2"/>
    </row>
    <row r="308" spans="2:6" x14ac:dyDescent="0.45">
      <c r="B308" s="3"/>
      <c r="C308" s="2"/>
      <c r="E308" s="2"/>
      <c r="F308" s="2"/>
    </row>
    <row r="309" spans="2:6" x14ac:dyDescent="0.45">
      <c r="B309" s="3"/>
      <c r="C309" s="2"/>
      <c r="E309" s="2"/>
      <c r="F309" s="2"/>
    </row>
    <row r="310" spans="2:6" x14ac:dyDescent="0.45">
      <c r="B310" s="3"/>
      <c r="C310" s="2"/>
      <c r="E310" s="2"/>
      <c r="F310" s="2"/>
    </row>
    <row r="311" spans="2:6" x14ac:dyDescent="0.45">
      <c r="B311" s="3"/>
      <c r="C311" s="2"/>
      <c r="E311" s="2"/>
      <c r="F311" s="2"/>
    </row>
    <row r="312" spans="2:6" x14ac:dyDescent="0.45">
      <c r="B312" s="3"/>
      <c r="C312" s="2"/>
      <c r="E312" s="2"/>
      <c r="F312" s="2"/>
    </row>
    <row r="313" spans="2:6" x14ac:dyDescent="0.45">
      <c r="B313" s="3"/>
      <c r="C313" s="2"/>
      <c r="E313" s="2"/>
      <c r="F313" s="2"/>
    </row>
    <row r="314" spans="2:6" x14ac:dyDescent="0.45">
      <c r="B314" s="3"/>
      <c r="C314" s="2"/>
      <c r="E314" s="2"/>
      <c r="F314" s="2"/>
    </row>
    <row r="315" spans="2:6" x14ac:dyDescent="0.45">
      <c r="B315" s="3"/>
      <c r="C315" s="2"/>
      <c r="E315" s="2"/>
      <c r="F315" s="2"/>
    </row>
    <row r="316" spans="2:6" x14ac:dyDescent="0.45">
      <c r="B316" s="3"/>
      <c r="C316" s="2"/>
      <c r="E316" s="2"/>
      <c r="F316" s="2"/>
    </row>
    <row r="317" spans="2:6" x14ac:dyDescent="0.45">
      <c r="B317" s="3"/>
      <c r="C317" s="2"/>
      <c r="E317" s="2"/>
      <c r="F317" s="2"/>
    </row>
    <row r="318" spans="2:6" x14ac:dyDescent="0.45">
      <c r="B318" s="3"/>
      <c r="C318" s="2"/>
      <c r="E318" s="2"/>
      <c r="F318" s="2"/>
    </row>
    <row r="319" spans="2:6" x14ac:dyDescent="0.45">
      <c r="B319" s="3"/>
      <c r="C319" s="2"/>
      <c r="E319" s="2"/>
      <c r="F319" s="2"/>
    </row>
    <row r="320" spans="2:6" x14ac:dyDescent="0.45">
      <c r="B320" s="3"/>
      <c r="C320" s="2"/>
      <c r="E320" s="2"/>
      <c r="F320" s="2"/>
    </row>
    <row r="321" spans="2:6" x14ac:dyDescent="0.45">
      <c r="B321" s="3"/>
      <c r="C321" s="2"/>
      <c r="E321" s="2"/>
      <c r="F321" s="2"/>
    </row>
    <row r="322" spans="2:6" x14ac:dyDescent="0.45">
      <c r="B322" s="3"/>
      <c r="C322" s="2"/>
      <c r="E322" s="2"/>
      <c r="F322" s="2"/>
    </row>
    <row r="323" spans="2:6" x14ac:dyDescent="0.45">
      <c r="B323" s="3"/>
      <c r="C323" s="2"/>
      <c r="E323" s="2"/>
      <c r="F323" s="2"/>
    </row>
    <row r="324" spans="2:6" x14ac:dyDescent="0.45">
      <c r="B324" s="3"/>
      <c r="C324" s="2"/>
      <c r="E324" s="2"/>
      <c r="F324" s="2"/>
    </row>
    <row r="325" spans="2:6" x14ac:dyDescent="0.45">
      <c r="B325" s="3"/>
      <c r="C325" s="2"/>
      <c r="E325" s="2"/>
      <c r="F325" s="2"/>
    </row>
    <row r="326" spans="2:6" x14ac:dyDescent="0.45">
      <c r="B326" s="3"/>
      <c r="C326" s="2"/>
      <c r="E326" s="2"/>
      <c r="F326" s="2"/>
    </row>
    <row r="327" spans="2:6" x14ac:dyDescent="0.45">
      <c r="B327" s="3"/>
      <c r="C327" s="2"/>
      <c r="E327" s="2"/>
      <c r="F327" s="2"/>
    </row>
    <row r="328" spans="2:6" x14ac:dyDescent="0.45">
      <c r="B328" s="3"/>
      <c r="C328" s="2"/>
      <c r="E328" s="2"/>
      <c r="F328" s="2"/>
    </row>
    <row r="329" spans="2:6" x14ac:dyDescent="0.45">
      <c r="B329" s="3"/>
      <c r="C329" s="2"/>
      <c r="E329" s="2"/>
      <c r="F329" s="2"/>
    </row>
    <row r="330" spans="2:6" x14ac:dyDescent="0.45">
      <c r="B330" s="3"/>
      <c r="C330" s="2"/>
      <c r="E330" s="2"/>
      <c r="F330" s="2"/>
    </row>
    <row r="331" spans="2:6" x14ac:dyDescent="0.45">
      <c r="B331" s="3"/>
      <c r="C331" s="2"/>
      <c r="E331" s="2"/>
      <c r="F331" s="2"/>
    </row>
    <row r="332" spans="2:6" x14ac:dyDescent="0.45">
      <c r="B332" s="3"/>
      <c r="C332" s="2"/>
      <c r="E332" s="2"/>
      <c r="F332" s="2"/>
    </row>
    <row r="333" spans="2:6" x14ac:dyDescent="0.45">
      <c r="B333" s="3"/>
      <c r="C333" s="2"/>
      <c r="E333" s="2"/>
      <c r="F333" s="2"/>
    </row>
    <row r="334" spans="2:6" x14ac:dyDescent="0.45">
      <c r="B334" s="3"/>
      <c r="C334" s="2"/>
      <c r="E334" s="2"/>
      <c r="F334" s="2"/>
    </row>
    <row r="335" spans="2:6" x14ac:dyDescent="0.45">
      <c r="B335" s="3"/>
      <c r="C335" s="2"/>
      <c r="E335" s="2"/>
      <c r="F335" s="2"/>
    </row>
    <row r="336" spans="2:6" x14ac:dyDescent="0.45">
      <c r="B336" s="3"/>
      <c r="C336" s="2"/>
      <c r="E336" s="2"/>
      <c r="F336" s="2"/>
    </row>
    <row r="337" spans="2:6" x14ac:dyDescent="0.45">
      <c r="B337" s="3"/>
      <c r="C337" s="2"/>
      <c r="E337" s="2"/>
      <c r="F337" s="2"/>
    </row>
    <row r="338" spans="2:6" x14ac:dyDescent="0.45">
      <c r="B338" s="3"/>
      <c r="C338" s="2"/>
      <c r="E338" s="2"/>
      <c r="F338" s="2"/>
    </row>
    <row r="339" spans="2:6" x14ac:dyDescent="0.45">
      <c r="B339" s="3"/>
      <c r="C339" s="2"/>
      <c r="E339" s="2"/>
      <c r="F339" s="2"/>
    </row>
    <row r="340" spans="2:6" x14ac:dyDescent="0.45">
      <c r="B340" s="3"/>
      <c r="C340" s="2"/>
      <c r="E340" s="2"/>
      <c r="F340" s="2"/>
    </row>
    <row r="341" spans="2:6" x14ac:dyDescent="0.45">
      <c r="B341" s="3"/>
      <c r="C341" s="2"/>
      <c r="E341" s="2"/>
      <c r="F341" s="2"/>
    </row>
    <row r="342" spans="2:6" x14ac:dyDescent="0.45">
      <c r="B342" s="3"/>
      <c r="C342" s="2"/>
      <c r="E342" s="2"/>
      <c r="F342" s="2"/>
    </row>
    <row r="343" spans="2:6" x14ac:dyDescent="0.45">
      <c r="B343" s="3"/>
      <c r="C343" s="2"/>
      <c r="E343" s="2"/>
      <c r="F343" s="2"/>
    </row>
    <row r="344" spans="2:6" x14ac:dyDescent="0.45">
      <c r="B344" s="3"/>
      <c r="C344" s="2"/>
      <c r="E344" s="2"/>
      <c r="F344" s="2"/>
    </row>
    <row r="345" spans="2:6" x14ac:dyDescent="0.45">
      <c r="B345" s="3"/>
      <c r="C345" s="2"/>
      <c r="E345" s="2"/>
      <c r="F345" s="2"/>
    </row>
    <row r="346" spans="2:6" x14ac:dyDescent="0.45">
      <c r="B346" s="3"/>
      <c r="C346" s="2"/>
      <c r="E346" s="2"/>
      <c r="F346" s="2"/>
    </row>
    <row r="347" spans="2:6" x14ac:dyDescent="0.45">
      <c r="B347" s="3"/>
      <c r="C347" s="2"/>
      <c r="E347" s="2"/>
      <c r="F347" s="2"/>
    </row>
    <row r="348" spans="2:6" x14ac:dyDescent="0.45">
      <c r="B348" s="3"/>
      <c r="C348" s="2"/>
      <c r="E348" s="2"/>
      <c r="F348" s="2"/>
    </row>
    <row r="349" spans="2:6" x14ac:dyDescent="0.45">
      <c r="B349" s="3"/>
      <c r="C349" s="2"/>
      <c r="E349" s="2"/>
      <c r="F349" s="2"/>
    </row>
    <row r="350" spans="2:6" x14ac:dyDescent="0.45">
      <c r="B350" s="3"/>
      <c r="C350" s="2"/>
      <c r="E350" s="2"/>
      <c r="F350" s="2"/>
    </row>
    <row r="351" spans="2:6" x14ac:dyDescent="0.45">
      <c r="B351" s="3"/>
      <c r="C351" s="2"/>
      <c r="E351" s="2"/>
      <c r="F351" s="2"/>
    </row>
    <row r="352" spans="2:6" x14ac:dyDescent="0.45">
      <c r="B352" s="3"/>
      <c r="C352" s="2"/>
      <c r="E352" s="2"/>
      <c r="F352" s="2"/>
    </row>
    <row r="353" spans="2:6" x14ac:dyDescent="0.45">
      <c r="B353" s="3"/>
      <c r="C353" s="2"/>
      <c r="E353" s="2"/>
      <c r="F353" s="2"/>
    </row>
    <row r="354" spans="2:6" x14ac:dyDescent="0.45">
      <c r="B354" s="3"/>
      <c r="C354" s="2"/>
      <c r="E354" s="2"/>
      <c r="F354" s="2"/>
    </row>
    <row r="355" spans="2:6" x14ac:dyDescent="0.45">
      <c r="B355" s="3"/>
      <c r="C355" s="2"/>
      <c r="E355" s="2"/>
      <c r="F355" s="2"/>
    </row>
    <row r="356" spans="2:6" x14ac:dyDescent="0.45">
      <c r="B356" s="3"/>
      <c r="C356" s="2"/>
      <c r="E356" s="2"/>
      <c r="F356" s="2"/>
    </row>
    <row r="357" spans="2:6" x14ac:dyDescent="0.45">
      <c r="B357" s="3"/>
      <c r="C357" s="2"/>
      <c r="E357" s="2"/>
      <c r="F357" s="2"/>
    </row>
    <row r="358" spans="2:6" x14ac:dyDescent="0.45">
      <c r="B358" s="3"/>
      <c r="C358" s="2"/>
      <c r="E358" s="2"/>
      <c r="F358" s="2"/>
    </row>
    <row r="359" spans="2:6" x14ac:dyDescent="0.45">
      <c r="B359" s="3"/>
      <c r="C359" s="2"/>
      <c r="E359" s="2"/>
      <c r="F359" s="2"/>
    </row>
    <row r="360" spans="2:6" x14ac:dyDescent="0.45">
      <c r="B360" s="3"/>
      <c r="C360" s="2"/>
      <c r="E360" s="2"/>
      <c r="F360" s="2"/>
    </row>
    <row r="361" spans="2:6" x14ac:dyDescent="0.45">
      <c r="B361" s="3"/>
      <c r="C361" s="2"/>
      <c r="E361" s="2"/>
      <c r="F361" s="2"/>
    </row>
    <row r="362" spans="2:6" x14ac:dyDescent="0.45">
      <c r="B362" s="3"/>
      <c r="C362" s="2"/>
      <c r="E362" s="2"/>
      <c r="F362" s="2"/>
    </row>
    <row r="363" spans="2:6" x14ac:dyDescent="0.45">
      <c r="B363" s="3"/>
      <c r="C363" s="2"/>
      <c r="E363" s="2"/>
      <c r="F363" s="2"/>
    </row>
    <row r="364" spans="2:6" x14ac:dyDescent="0.45">
      <c r="B364" s="3"/>
      <c r="C364" s="2"/>
      <c r="E364" s="2"/>
      <c r="F364" s="2"/>
    </row>
    <row r="365" spans="2:6" x14ac:dyDescent="0.45">
      <c r="B365" s="3"/>
      <c r="C365" s="2"/>
      <c r="E365" s="2"/>
      <c r="F365" s="2"/>
    </row>
    <row r="366" spans="2:6" x14ac:dyDescent="0.45">
      <c r="B366" s="3"/>
      <c r="C366" s="2"/>
      <c r="E366" s="2"/>
      <c r="F366" s="2"/>
    </row>
    <row r="367" spans="2:6" x14ac:dyDescent="0.45">
      <c r="B367" s="3"/>
      <c r="C367" s="2"/>
      <c r="E367" s="2"/>
      <c r="F367" s="2"/>
    </row>
    <row r="368" spans="2:6" x14ac:dyDescent="0.45">
      <c r="B368" s="3"/>
      <c r="C368" s="2"/>
      <c r="E368" s="2"/>
      <c r="F368" s="2"/>
    </row>
    <row r="369" spans="2:6" x14ac:dyDescent="0.45">
      <c r="B369" s="3"/>
      <c r="C369" s="2"/>
      <c r="E369" s="2"/>
      <c r="F369" s="2"/>
    </row>
    <row r="370" spans="2:6" x14ac:dyDescent="0.45">
      <c r="B370" s="3"/>
      <c r="C370" s="2"/>
      <c r="E370" s="2"/>
      <c r="F370" s="2"/>
    </row>
    <row r="371" spans="2:6" x14ac:dyDescent="0.45">
      <c r="B371" s="3"/>
      <c r="C371" s="2"/>
      <c r="E371" s="2"/>
      <c r="F371" s="2"/>
    </row>
    <row r="372" spans="2:6" x14ac:dyDescent="0.45">
      <c r="B372" s="3"/>
      <c r="C372" s="2"/>
      <c r="E372" s="2"/>
      <c r="F372" s="2"/>
    </row>
    <row r="373" spans="2:6" x14ac:dyDescent="0.45">
      <c r="B373" s="3"/>
      <c r="C373" s="2"/>
      <c r="E373" s="2"/>
      <c r="F373" s="2"/>
    </row>
    <row r="374" spans="2:6" x14ac:dyDescent="0.45">
      <c r="B374" s="3"/>
      <c r="C374" s="2"/>
      <c r="E374" s="2"/>
      <c r="F374" s="2"/>
    </row>
    <row r="375" spans="2:6" x14ac:dyDescent="0.45">
      <c r="B375" s="3"/>
      <c r="C375" s="2"/>
      <c r="E375" s="2"/>
      <c r="F375" s="2"/>
    </row>
    <row r="376" spans="2:6" x14ac:dyDescent="0.45">
      <c r="B376" s="3"/>
      <c r="C376" s="2"/>
      <c r="E376" s="2"/>
      <c r="F376" s="2"/>
    </row>
    <row r="377" spans="2:6" x14ac:dyDescent="0.45">
      <c r="B377" s="3"/>
      <c r="C377" s="2"/>
      <c r="E377" s="2"/>
      <c r="F377" s="2"/>
    </row>
    <row r="378" spans="2:6" x14ac:dyDescent="0.45">
      <c r="B378" s="3"/>
      <c r="C378" s="2"/>
      <c r="E378" s="2"/>
      <c r="F378" s="2"/>
    </row>
    <row r="379" spans="2:6" x14ac:dyDescent="0.45">
      <c r="B379" s="3"/>
      <c r="C379" s="2"/>
      <c r="E379" s="2"/>
      <c r="F379" s="2"/>
    </row>
    <row r="380" spans="2:6" x14ac:dyDescent="0.45">
      <c r="B380" s="3"/>
      <c r="C380" s="2"/>
      <c r="E380" s="2"/>
      <c r="F380" s="2"/>
    </row>
    <row r="381" spans="2:6" x14ac:dyDescent="0.45">
      <c r="B381" s="3"/>
      <c r="C381" s="2"/>
      <c r="E381" s="2"/>
      <c r="F381" s="2"/>
    </row>
    <row r="382" spans="2:6" x14ac:dyDescent="0.45">
      <c r="B382" s="3"/>
      <c r="C382" s="2"/>
      <c r="E382" s="2"/>
      <c r="F382" s="2"/>
    </row>
    <row r="383" spans="2:6" x14ac:dyDescent="0.45">
      <c r="B383" s="3"/>
      <c r="C383" s="2"/>
      <c r="E383" s="2"/>
      <c r="F383" s="2"/>
    </row>
    <row r="384" spans="2:6" x14ac:dyDescent="0.45">
      <c r="B384" s="3"/>
      <c r="C384" s="2"/>
      <c r="E384" s="2"/>
      <c r="F384" s="2"/>
    </row>
    <row r="385" spans="2:6" x14ac:dyDescent="0.45">
      <c r="B385" s="3"/>
      <c r="C385" s="2"/>
      <c r="E385" s="2"/>
      <c r="F385" s="2"/>
    </row>
    <row r="386" spans="2:6" x14ac:dyDescent="0.45">
      <c r="B386" s="3"/>
      <c r="C386" s="2"/>
      <c r="E386" s="2"/>
      <c r="F386" s="2"/>
    </row>
    <row r="387" spans="2:6" x14ac:dyDescent="0.45">
      <c r="B387" s="3"/>
      <c r="C387" s="2"/>
      <c r="E387" s="2"/>
      <c r="F387" s="2"/>
    </row>
    <row r="388" spans="2:6" x14ac:dyDescent="0.45">
      <c r="B388" s="3"/>
      <c r="C388" s="2"/>
      <c r="E388" s="2"/>
      <c r="F388" s="2"/>
    </row>
    <row r="389" spans="2:6" x14ac:dyDescent="0.45">
      <c r="B389" s="3"/>
      <c r="C389" s="2"/>
      <c r="E389" s="2"/>
      <c r="F389" s="2"/>
    </row>
    <row r="390" spans="2:6" x14ac:dyDescent="0.45">
      <c r="B390" s="3"/>
      <c r="C390" s="2"/>
      <c r="E390" s="2"/>
      <c r="F390" s="2"/>
    </row>
    <row r="391" spans="2:6" x14ac:dyDescent="0.45">
      <c r="B391" s="3"/>
      <c r="C391" s="2"/>
      <c r="E391" s="2"/>
      <c r="F391" s="2"/>
    </row>
    <row r="392" spans="2:6" x14ac:dyDescent="0.45">
      <c r="B392" s="3"/>
      <c r="C392" s="2"/>
      <c r="E392" s="2"/>
      <c r="F392" s="2"/>
    </row>
    <row r="393" spans="2:6" x14ac:dyDescent="0.45">
      <c r="B393" s="3"/>
      <c r="C393" s="2"/>
      <c r="E393" s="2"/>
      <c r="F393" s="2"/>
    </row>
    <row r="394" spans="2:6" x14ac:dyDescent="0.45">
      <c r="B394" s="3"/>
      <c r="C394" s="2"/>
      <c r="E394" s="2"/>
      <c r="F394" s="2"/>
    </row>
    <row r="395" spans="2:6" x14ac:dyDescent="0.45">
      <c r="B395" s="3"/>
      <c r="C395" s="2"/>
      <c r="E395" s="2"/>
      <c r="F395" s="2"/>
    </row>
    <row r="396" spans="2:6" x14ac:dyDescent="0.45">
      <c r="B396" s="3"/>
      <c r="C396" s="2"/>
      <c r="E396" s="2"/>
      <c r="F396" s="2"/>
    </row>
    <row r="397" spans="2:6" x14ac:dyDescent="0.45">
      <c r="B397" s="3"/>
      <c r="C397" s="2"/>
      <c r="E397" s="2"/>
      <c r="F397" s="2"/>
    </row>
    <row r="398" spans="2:6" x14ac:dyDescent="0.45">
      <c r="B398" s="3"/>
      <c r="C398" s="2"/>
      <c r="E398" s="2"/>
      <c r="F398" s="2"/>
    </row>
    <row r="399" spans="2:6" x14ac:dyDescent="0.45">
      <c r="B399" s="3"/>
      <c r="C399" s="2"/>
      <c r="E399" s="2"/>
      <c r="F399" s="2"/>
    </row>
    <row r="400" spans="2:6" x14ac:dyDescent="0.45">
      <c r="B400" s="3"/>
      <c r="C400" s="2"/>
      <c r="E400" s="2"/>
      <c r="F400" s="2"/>
    </row>
    <row r="401" spans="2:6" x14ac:dyDescent="0.45">
      <c r="B401" s="3"/>
      <c r="C401" s="2"/>
      <c r="E401" s="2"/>
      <c r="F401" s="2"/>
    </row>
    <row r="402" spans="2:6" x14ac:dyDescent="0.45">
      <c r="B402" s="3"/>
      <c r="C402" s="2"/>
      <c r="E402" s="2"/>
      <c r="F402" s="2"/>
    </row>
    <row r="403" spans="2:6" x14ac:dyDescent="0.45">
      <c r="B403" s="3"/>
      <c r="C403" s="2"/>
      <c r="E403" s="2"/>
      <c r="F403" s="2"/>
    </row>
    <row r="404" spans="2:6" x14ac:dyDescent="0.45">
      <c r="B404" s="3"/>
      <c r="C404" s="2"/>
      <c r="E404" s="2"/>
      <c r="F404" s="2"/>
    </row>
    <row r="405" spans="2:6" x14ac:dyDescent="0.45">
      <c r="B405" s="3"/>
      <c r="C405" s="2"/>
      <c r="E405" s="2"/>
      <c r="F405" s="2"/>
    </row>
    <row r="406" spans="2:6" x14ac:dyDescent="0.45">
      <c r="B406" s="3"/>
      <c r="C406" s="2"/>
      <c r="E406" s="2"/>
      <c r="F406" s="2"/>
    </row>
    <row r="407" spans="2:6" x14ac:dyDescent="0.45">
      <c r="B407" s="3"/>
      <c r="C407" s="2"/>
      <c r="E407" s="2"/>
      <c r="F407" s="2"/>
    </row>
    <row r="408" spans="2:6" x14ac:dyDescent="0.45">
      <c r="B408" s="3"/>
      <c r="C408" s="2"/>
      <c r="E408" s="2"/>
      <c r="F408" s="2"/>
    </row>
    <row r="409" spans="2:6" x14ac:dyDescent="0.45">
      <c r="B409" s="3"/>
      <c r="C409" s="2"/>
      <c r="E409" s="2"/>
      <c r="F409" s="2"/>
    </row>
    <row r="410" spans="2:6" x14ac:dyDescent="0.45">
      <c r="B410" s="3"/>
      <c r="C410" s="2"/>
      <c r="E410" s="2"/>
      <c r="F410" s="2"/>
    </row>
    <row r="411" spans="2:6" x14ac:dyDescent="0.45">
      <c r="B411" s="3"/>
      <c r="C411" s="2"/>
      <c r="E411" s="2"/>
      <c r="F411" s="2"/>
    </row>
    <row r="412" spans="2:6" x14ac:dyDescent="0.45">
      <c r="B412" s="3"/>
      <c r="C412" s="2"/>
      <c r="E412" s="2"/>
      <c r="F412" s="2"/>
    </row>
    <row r="413" spans="2:6" x14ac:dyDescent="0.45">
      <c r="B413" s="3"/>
      <c r="C413" s="2"/>
      <c r="E413" s="2"/>
      <c r="F413" s="2"/>
    </row>
    <row r="414" spans="2:6" x14ac:dyDescent="0.45">
      <c r="B414" s="3"/>
      <c r="C414" s="2"/>
      <c r="E414" s="2"/>
      <c r="F414" s="2"/>
    </row>
    <row r="415" spans="2:6" x14ac:dyDescent="0.45">
      <c r="B415" s="3"/>
      <c r="C415" s="2"/>
      <c r="E415" s="2"/>
      <c r="F415" s="2"/>
    </row>
    <row r="416" spans="2:6" x14ac:dyDescent="0.45">
      <c r="B416" s="3"/>
      <c r="C416" s="2"/>
      <c r="E416" s="2"/>
      <c r="F416" s="2"/>
    </row>
    <row r="417" spans="2:6" x14ac:dyDescent="0.45">
      <c r="B417" s="3"/>
      <c r="C417" s="2"/>
      <c r="E417" s="2"/>
      <c r="F417" s="2"/>
    </row>
    <row r="418" spans="2:6" x14ac:dyDescent="0.45">
      <c r="B418" s="3"/>
      <c r="C418" s="2"/>
      <c r="E418" s="2"/>
      <c r="F418" s="2"/>
    </row>
    <row r="419" spans="2:6" x14ac:dyDescent="0.45">
      <c r="B419" s="3"/>
      <c r="C419" s="2"/>
      <c r="E419" s="2"/>
      <c r="F419" s="2"/>
    </row>
    <row r="420" spans="2:6" x14ac:dyDescent="0.45">
      <c r="B420" s="3"/>
      <c r="C420" s="2"/>
      <c r="E420" s="2"/>
      <c r="F420" s="2"/>
    </row>
    <row r="421" spans="2:6" x14ac:dyDescent="0.45">
      <c r="B421" s="3"/>
      <c r="C421" s="2"/>
      <c r="E421" s="2"/>
      <c r="F421" s="2"/>
    </row>
    <row r="422" spans="2:6" x14ac:dyDescent="0.45">
      <c r="B422" s="3"/>
      <c r="C422" s="2"/>
      <c r="E422" s="2"/>
      <c r="F422" s="2"/>
    </row>
    <row r="423" spans="2:6" x14ac:dyDescent="0.45">
      <c r="B423" s="3"/>
      <c r="C423" s="2"/>
      <c r="E423" s="2"/>
      <c r="F423" s="2"/>
    </row>
    <row r="424" spans="2:6" x14ac:dyDescent="0.45">
      <c r="B424" s="3"/>
      <c r="C424" s="2"/>
      <c r="E424" s="2"/>
      <c r="F424" s="2"/>
    </row>
    <row r="425" spans="2:6" x14ac:dyDescent="0.45">
      <c r="B425" s="3"/>
      <c r="C425" s="2"/>
      <c r="E425" s="2"/>
      <c r="F425" s="2"/>
    </row>
    <row r="426" spans="2:6" x14ac:dyDescent="0.45">
      <c r="B426" s="3"/>
      <c r="C426" s="2"/>
      <c r="E426" s="2"/>
      <c r="F426" s="2"/>
    </row>
    <row r="427" spans="2:6" x14ac:dyDescent="0.45">
      <c r="B427" s="3"/>
      <c r="C427" s="2"/>
      <c r="E427" s="2"/>
      <c r="F427" s="2"/>
    </row>
    <row r="428" spans="2:6" x14ac:dyDescent="0.45">
      <c r="B428" s="3"/>
      <c r="C428" s="2"/>
      <c r="E428" s="2"/>
      <c r="F428" s="2"/>
    </row>
    <row r="429" spans="2:6" x14ac:dyDescent="0.45">
      <c r="B429" s="3"/>
      <c r="C429" s="2"/>
      <c r="E429" s="2"/>
      <c r="F429" s="2"/>
    </row>
    <row r="430" spans="2:6" x14ac:dyDescent="0.45">
      <c r="B430" s="3"/>
      <c r="C430" s="2"/>
      <c r="E430" s="2"/>
      <c r="F430" s="2"/>
    </row>
    <row r="431" spans="2:6" x14ac:dyDescent="0.45">
      <c r="B431" s="3"/>
      <c r="C431" s="2"/>
      <c r="E431" s="2"/>
      <c r="F431" s="2"/>
    </row>
    <row r="432" spans="2:6" x14ac:dyDescent="0.45">
      <c r="B432" s="3"/>
      <c r="C432" s="2"/>
      <c r="E432" s="2"/>
      <c r="F432" s="2"/>
    </row>
    <row r="433" spans="2:6" x14ac:dyDescent="0.45">
      <c r="B433" s="3"/>
      <c r="C433" s="2"/>
      <c r="E433" s="2"/>
      <c r="F433" s="2"/>
    </row>
    <row r="434" spans="2:6" x14ac:dyDescent="0.45">
      <c r="B434" s="3"/>
      <c r="C434" s="2"/>
      <c r="E434" s="2"/>
      <c r="F434" s="2"/>
    </row>
    <row r="435" spans="2:6" x14ac:dyDescent="0.45">
      <c r="B435" s="3"/>
      <c r="C435" s="2"/>
      <c r="E435" s="2"/>
      <c r="F435" s="2"/>
    </row>
    <row r="436" spans="2:6" x14ac:dyDescent="0.45">
      <c r="B436" s="3"/>
      <c r="C436" s="2"/>
      <c r="E436" s="2"/>
      <c r="F436" s="2"/>
    </row>
    <row r="437" spans="2:6" x14ac:dyDescent="0.45">
      <c r="B437" s="3"/>
      <c r="C437" s="2"/>
      <c r="E437" s="2"/>
      <c r="F437" s="2"/>
    </row>
    <row r="438" spans="2:6" x14ac:dyDescent="0.45">
      <c r="B438" s="3"/>
      <c r="C438" s="2"/>
      <c r="E438" s="2"/>
      <c r="F438" s="2"/>
    </row>
    <row r="439" spans="2:6" x14ac:dyDescent="0.45">
      <c r="B439" s="3"/>
      <c r="C439" s="2"/>
      <c r="E439" s="2"/>
      <c r="F439" s="2"/>
    </row>
    <row r="440" spans="2:6" x14ac:dyDescent="0.45">
      <c r="B440" s="3"/>
      <c r="C440" s="2"/>
      <c r="E440" s="2"/>
      <c r="F440" s="2"/>
    </row>
    <row r="441" spans="2:6" x14ac:dyDescent="0.45">
      <c r="B441" s="3"/>
      <c r="C441" s="2"/>
      <c r="E441" s="2"/>
      <c r="F441" s="2"/>
    </row>
    <row r="442" spans="2:6" x14ac:dyDescent="0.45">
      <c r="B442" s="3"/>
      <c r="C442" s="2"/>
      <c r="E442" s="2"/>
      <c r="F442" s="2"/>
    </row>
    <row r="443" spans="2:6" x14ac:dyDescent="0.45">
      <c r="B443" s="3"/>
      <c r="C443" s="2"/>
      <c r="E443" s="2"/>
      <c r="F443" s="2"/>
    </row>
    <row r="444" spans="2:6" x14ac:dyDescent="0.45">
      <c r="B444" s="3"/>
      <c r="C444" s="2"/>
      <c r="E444" s="2"/>
      <c r="F444" s="2"/>
    </row>
    <row r="445" spans="2:6" x14ac:dyDescent="0.45">
      <c r="B445" s="3"/>
      <c r="C445" s="2"/>
      <c r="E445" s="2"/>
      <c r="F445" s="2"/>
    </row>
    <row r="446" spans="2:6" x14ac:dyDescent="0.45">
      <c r="B446" s="3"/>
      <c r="C446" s="2"/>
      <c r="E446" s="2"/>
      <c r="F446" s="2"/>
    </row>
    <row r="447" spans="2:6" x14ac:dyDescent="0.45">
      <c r="B447" s="3"/>
      <c r="C447" s="2"/>
      <c r="E447" s="2"/>
      <c r="F447" s="2"/>
    </row>
    <row r="448" spans="2:6" x14ac:dyDescent="0.45">
      <c r="B448" s="3"/>
      <c r="C448" s="2"/>
      <c r="E448" s="2"/>
      <c r="F448" s="2"/>
    </row>
    <row r="449" spans="2:6" x14ac:dyDescent="0.45">
      <c r="B449" s="3"/>
      <c r="C449" s="2"/>
      <c r="E449" s="2"/>
      <c r="F449" s="2"/>
    </row>
    <row r="450" spans="2:6" x14ac:dyDescent="0.45">
      <c r="B450" s="3"/>
      <c r="C450" s="2"/>
      <c r="E450" s="2"/>
      <c r="F450" s="2"/>
    </row>
    <row r="451" spans="2:6" x14ac:dyDescent="0.45">
      <c r="B451" s="3"/>
      <c r="C451" s="2"/>
      <c r="E451" s="2"/>
      <c r="F451" s="2"/>
    </row>
    <row r="452" spans="2:6" x14ac:dyDescent="0.45">
      <c r="B452" s="3"/>
      <c r="C452" s="2"/>
      <c r="E452" s="2"/>
      <c r="F452" s="2"/>
    </row>
    <row r="453" spans="2:6" x14ac:dyDescent="0.45">
      <c r="B453" s="3"/>
      <c r="C453" s="2"/>
      <c r="E453" s="2"/>
      <c r="F453" s="2"/>
    </row>
    <row r="454" spans="2:6" x14ac:dyDescent="0.45">
      <c r="B454" s="3"/>
      <c r="C454" s="2"/>
      <c r="E454" s="2"/>
      <c r="F454" s="2"/>
    </row>
    <row r="455" spans="2:6" x14ac:dyDescent="0.45">
      <c r="B455" s="3"/>
      <c r="C455" s="2"/>
      <c r="E455" s="2"/>
      <c r="F455" s="2"/>
    </row>
    <row r="456" spans="2:6" x14ac:dyDescent="0.45">
      <c r="B456" s="3"/>
      <c r="C456" s="2"/>
      <c r="E456" s="2"/>
      <c r="F456" s="2"/>
    </row>
    <row r="457" spans="2:6" x14ac:dyDescent="0.45">
      <c r="B457" s="3"/>
      <c r="C457" s="2"/>
      <c r="E457" s="2"/>
      <c r="F457" s="2"/>
    </row>
    <row r="458" spans="2:6" x14ac:dyDescent="0.45">
      <c r="B458" s="3"/>
      <c r="C458" s="2"/>
      <c r="E458" s="2"/>
      <c r="F458" s="2"/>
    </row>
    <row r="459" spans="2:6" x14ac:dyDescent="0.45">
      <c r="B459" s="3"/>
      <c r="C459" s="2"/>
      <c r="E459" s="2"/>
      <c r="F459" s="2"/>
    </row>
    <row r="460" spans="2:6" x14ac:dyDescent="0.45">
      <c r="B460" s="3"/>
      <c r="C460" s="2"/>
      <c r="E460" s="2"/>
      <c r="F460" s="2"/>
    </row>
    <row r="461" spans="2:6" x14ac:dyDescent="0.45">
      <c r="B461" s="3"/>
      <c r="C461" s="2"/>
      <c r="E461" s="2"/>
      <c r="F461" s="2"/>
    </row>
    <row r="462" spans="2:6" x14ac:dyDescent="0.45">
      <c r="B462" s="3"/>
      <c r="C462" s="2"/>
      <c r="E462" s="2"/>
      <c r="F462" s="2"/>
    </row>
    <row r="463" spans="2:6" x14ac:dyDescent="0.45">
      <c r="B463" s="3"/>
      <c r="C463" s="2"/>
      <c r="E463" s="2"/>
      <c r="F463" s="2"/>
    </row>
    <row r="464" spans="2:6" x14ac:dyDescent="0.45">
      <c r="B464" s="3"/>
      <c r="C464" s="2"/>
      <c r="E464" s="2"/>
      <c r="F464" s="2"/>
    </row>
    <row r="465" spans="2:6" x14ac:dyDescent="0.45">
      <c r="B465" s="3"/>
      <c r="C465" s="2"/>
      <c r="E465" s="2"/>
      <c r="F465" s="2"/>
    </row>
    <row r="466" spans="2:6" x14ac:dyDescent="0.45">
      <c r="B466" s="3"/>
      <c r="C466" s="2"/>
      <c r="E466" s="2"/>
      <c r="F466" s="2"/>
    </row>
    <row r="467" spans="2:6" x14ac:dyDescent="0.45">
      <c r="B467" s="3"/>
      <c r="C467" s="2"/>
      <c r="E467" s="2"/>
      <c r="F467" s="2"/>
    </row>
    <row r="468" spans="2:6" x14ac:dyDescent="0.45">
      <c r="B468" s="3"/>
      <c r="C468" s="2"/>
      <c r="E468" s="2"/>
      <c r="F468" s="2"/>
    </row>
    <row r="469" spans="2:6" x14ac:dyDescent="0.45">
      <c r="B469" s="3"/>
      <c r="C469" s="2"/>
      <c r="E469" s="2"/>
      <c r="F469" s="2"/>
    </row>
    <row r="470" spans="2:6" x14ac:dyDescent="0.45">
      <c r="B470" s="3"/>
      <c r="C470" s="2"/>
      <c r="E470" s="2"/>
      <c r="F470" s="2"/>
    </row>
    <row r="471" spans="2:6" x14ac:dyDescent="0.45">
      <c r="B471" s="3"/>
      <c r="C471" s="2"/>
      <c r="E471" s="2"/>
      <c r="F471" s="2"/>
    </row>
    <row r="472" spans="2:6" x14ac:dyDescent="0.45">
      <c r="B472" s="3"/>
      <c r="C472" s="2"/>
      <c r="E472" s="2"/>
      <c r="F472" s="2"/>
    </row>
    <row r="473" spans="2:6" x14ac:dyDescent="0.45">
      <c r="B473" s="3"/>
      <c r="C473" s="2"/>
      <c r="E473" s="2"/>
      <c r="F473" s="2"/>
    </row>
    <row r="474" spans="2:6" x14ac:dyDescent="0.45">
      <c r="B474" s="3"/>
      <c r="C474" s="2"/>
      <c r="E474" s="2"/>
      <c r="F474" s="2"/>
    </row>
    <row r="475" spans="2:6" x14ac:dyDescent="0.45">
      <c r="B475" s="3"/>
      <c r="C475" s="2"/>
      <c r="E475" s="2"/>
      <c r="F475" s="2"/>
    </row>
    <row r="476" spans="2:6" x14ac:dyDescent="0.45">
      <c r="B476" s="3"/>
      <c r="C476" s="2"/>
      <c r="E476" s="2"/>
      <c r="F476" s="2"/>
    </row>
    <row r="477" spans="2:6" x14ac:dyDescent="0.45">
      <c r="B477" s="3"/>
      <c r="C477" s="2"/>
      <c r="E477" s="2"/>
      <c r="F477" s="2"/>
    </row>
    <row r="478" spans="2:6" x14ac:dyDescent="0.45">
      <c r="B478" s="3"/>
      <c r="C478" s="2"/>
      <c r="E478" s="2"/>
      <c r="F478" s="2"/>
    </row>
    <row r="479" spans="2:6" x14ac:dyDescent="0.45">
      <c r="B479" s="3"/>
      <c r="C479" s="2"/>
      <c r="E479" s="2"/>
      <c r="F479" s="2"/>
    </row>
    <row r="480" spans="2:6" x14ac:dyDescent="0.45">
      <c r="B480" s="3"/>
      <c r="C480" s="2"/>
      <c r="E480" s="2"/>
      <c r="F480" s="2"/>
    </row>
    <row r="481" spans="2:6" x14ac:dyDescent="0.45">
      <c r="B481" s="3"/>
      <c r="C481" s="2"/>
      <c r="E481" s="2"/>
      <c r="F481" s="2"/>
    </row>
    <row r="482" spans="2:6" x14ac:dyDescent="0.45">
      <c r="B482" s="3"/>
      <c r="C482" s="2"/>
      <c r="E482" s="2"/>
      <c r="F482" s="2"/>
    </row>
    <row r="483" spans="2:6" x14ac:dyDescent="0.45">
      <c r="B483" s="3"/>
      <c r="C483" s="2"/>
      <c r="E483" s="2"/>
      <c r="F483" s="2"/>
    </row>
    <row r="484" spans="2:6" x14ac:dyDescent="0.45">
      <c r="B484" s="3"/>
      <c r="C484" s="2"/>
      <c r="E484" s="2"/>
      <c r="F484" s="2"/>
    </row>
    <row r="485" spans="2:6" x14ac:dyDescent="0.45">
      <c r="B485" s="3"/>
      <c r="C485" s="2"/>
      <c r="E485" s="2"/>
      <c r="F485" s="2"/>
    </row>
    <row r="486" spans="2:6" x14ac:dyDescent="0.45">
      <c r="B486" s="3"/>
      <c r="C486" s="2"/>
      <c r="E486" s="2"/>
      <c r="F486" s="2"/>
    </row>
    <row r="487" spans="2:6" x14ac:dyDescent="0.45">
      <c r="B487" s="3"/>
      <c r="C487" s="2"/>
      <c r="E487" s="2"/>
      <c r="F487" s="2"/>
    </row>
    <row r="488" spans="2:6" x14ac:dyDescent="0.45">
      <c r="B488" s="3"/>
      <c r="C488" s="2"/>
      <c r="E488" s="2"/>
      <c r="F488" s="2"/>
    </row>
    <row r="489" spans="2:6" x14ac:dyDescent="0.45">
      <c r="B489" s="3"/>
      <c r="C489" s="2"/>
      <c r="E489" s="2"/>
      <c r="F489" s="2"/>
    </row>
    <row r="490" spans="2:6" x14ac:dyDescent="0.45">
      <c r="B490" s="3"/>
      <c r="C490" s="2"/>
      <c r="E490" s="2"/>
      <c r="F490" s="2"/>
    </row>
    <row r="491" spans="2:6" x14ac:dyDescent="0.45">
      <c r="B491" s="3"/>
      <c r="C491" s="2"/>
      <c r="E491" s="2"/>
      <c r="F491" s="2"/>
    </row>
    <row r="492" spans="2:6" x14ac:dyDescent="0.45">
      <c r="B492" s="3"/>
      <c r="C492" s="2"/>
      <c r="E492" s="2"/>
      <c r="F492" s="2"/>
    </row>
    <row r="493" spans="2:6" x14ac:dyDescent="0.45">
      <c r="B493" s="3"/>
      <c r="C493" s="2"/>
      <c r="E493" s="2"/>
      <c r="F493" s="2"/>
    </row>
    <row r="494" spans="2:6" x14ac:dyDescent="0.45">
      <c r="B494" s="3"/>
      <c r="C494" s="2"/>
      <c r="E494" s="2"/>
      <c r="F494" s="2"/>
    </row>
    <row r="495" spans="2:6" x14ac:dyDescent="0.45">
      <c r="B495" s="3"/>
      <c r="C495" s="2"/>
      <c r="E495" s="2"/>
      <c r="F495" s="2"/>
    </row>
    <row r="496" spans="2:6" x14ac:dyDescent="0.45">
      <c r="B496" s="3"/>
      <c r="C496" s="2"/>
      <c r="E496" s="2"/>
      <c r="F496" s="2"/>
    </row>
    <row r="497" spans="2:6" x14ac:dyDescent="0.45">
      <c r="B497" s="3"/>
      <c r="C497" s="2"/>
      <c r="E497" s="2"/>
      <c r="F497" s="2"/>
    </row>
    <row r="498" spans="2:6" x14ac:dyDescent="0.45">
      <c r="B498" s="3"/>
      <c r="C498" s="2"/>
      <c r="E498" s="2"/>
      <c r="F498" s="2"/>
    </row>
    <row r="499" spans="2:6" x14ac:dyDescent="0.45">
      <c r="B499" s="3"/>
      <c r="C499" s="2"/>
      <c r="E499" s="2"/>
      <c r="F499" s="2"/>
    </row>
    <row r="500" spans="2:6" x14ac:dyDescent="0.45">
      <c r="B500" s="3"/>
      <c r="C500" s="2"/>
      <c r="E500" s="2"/>
      <c r="F500" s="2"/>
    </row>
    <row r="501" spans="2:6" x14ac:dyDescent="0.45">
      <c r="B501" s="3"/>
      <c r="C501" s="2"/>
      <c r="E501" s="2"/>
      <c r="F501" s="2"/>
    </row>
    <row r="502" spans="2:6" x14ac:dyDescent="0.45">
      <c r="B502" s="3"/>
      <c r="C502" s="2"/>
      <c r="E502" s="2"/>
      <c r="F502" s="2"/>
    </row>
    <row r="503" spans="2:6" x14ac:dyDescent="0.45">
      <c r="B503" s="3"/>
      <c r="C503" s="2"/>
      <c r="E503" s="2"/>
      <c r="F503" s="2"/>
    </row>
    <row r="504" spans="2:6" x14ac:dyDescent="0.45">
      <c r="B504" s="3"/>
      <c r="C504" s="2"/>
      <c r="E504" s="2"/>
      <c r="F504" s="2"/>
    </row>
    <row r="505" spans="2:6" x14ac:dyDescent="0.45">
      <c r="B505" s="3"/>
      <c r="C505" s="2"/>
      <c r="E505" s="2"/>
      <c r="F505" s="2"/>
    </row>
    <row r="506" spans="2:6" x14ac:dyDescent="0.45">
      <c r="B506" s="3"/>
      <c r="C506" s="2"/>
      <c r="E506" s="2"/>
      <c r="F506" s="2"/>
    </row>
    <row r="507" spans="2:6" x14ac:dyDescent="0.45">
      <c r="B507" s="3"/>
      <c r="C507" s="2"/>
      <c r="E507" s="2"/>
      <c r="F507" s="2"/>
    </row>
    <row r="508" spans="2:6" x14ac:dyDescent="0.45">
      <c r="B508" s="3"/>
      <c r="C508" s="2"/>
      <c r="E508" s="2"/>
      <c r="F508" s="2"/>
    </row>
    <row r="509" spans="2:6" x14ac:dyDescent="0.45">
      <c r="B509" s="3"/>
      <c r="C509" s="2"/>
      <c r="E509" s="2"/>
      <c r="F509" s="2"/>
    </row>
    <row r="510" spans="2:6" x14ac:dyDescent="0.45">
      <c r="B510" s="3"/>
      <c r="C510" s="2"/>
      <c r="E510" s="2"/>
      <c r="F510" s="2"/>
    </row>
    <row r="511" spans="2:6" x14ac:dyDescent="0.45">
      <c r="B511" s="3"/>
      <c r="C511" s="2"/>
      <c r="E511" s="2"/>
      <c r="F511" s="2"/>
    </row>
    <row r="512" spans="2:6" x14ac:dyDescent="0.45">
      <c r="B512" s="3"/>
      <c r="C512" s="2"/>
      <c r="E512" s="2"/>
      <c r="F512" s="2"/>
    </row>
    <row r="513" spans="2:6" x14ac:dyDescent="0.45">
      <c r="B513" s="3"/>
      <c r="C513" s="2"/>
      <c r="E513" s="2"/>
      <c r="F513" s="2"/>
    </row>
    <row r="514" spans="2:6" x14ac:dyDescent="0.45">
      <c r="B514" s="3"/>
      <c r="C514" s="2"/>
      <c r="E514" s="2"/>
      <c r="F514" s="2"/>
    </row>
    <row r="515" spans="2:6" x14ac:dyDescent="0.45">
      <c r="B515" s="3"/>
      <c r="C515" s="2"/>
      <c r="E515" s="2"/>
      <c r="F515" s="2"/>
    </row>
    <row r="516" spans="2:6" x14ac:dyDescent="0.45">
      <c r="B516" s="3"/>
      <c r="C516" s="2"/>
      <c r="E516" s="2"/>
      <c r="F516" s="2"/>
    </row>
    <row r="517" spans="2:6" x14ac:dyDescent="0.45">
      <c r="B517" s="3"/>
      <c r="C517" s="2"/>
      <c r="E517" s="2"/>
      <c r="F517" s="2"/>
    </row>
    <row r="518" spans="2:6" x14ac:dyDescent="0.45">
      <c r="B518" s="3"/>
      <c r="C518" s="2"/>
      <c r="E518" s="2"/>
      <c r="F518" s="2"/>
    </row>
    <row r="519" spans="2:6" x14ac:dyDescent="0.45">
      <c r="B519" s="3"/>
      <c r="C519" s="2"/>
      <c r="E519" s="2"/>
      <c r="F519" s="2"/>
    </row>
    <row r="520" spans="2:6" x14ac:dyDescent="0.45">
      <c r="B520" s="3"/>
      <c r="C520" s="2"/>
      <c r="E520" s="2"/>
      <c r="F520" s="2"/>
    </row>
    <row r="521" spans="2:6" x14ac:dyDescent="0.45">
      <c r="B521" s="3"/>
      <c r="C521" s="2"/>
      <c r="E521" s="2"/>
      <c r="F521" s="2"/>
    </row>
    <row r="522" spans="2:6" x14ac:dyDescent="0.45">
      <c r="B522" s="3"/>
      <c r="C522" s="2"/>
      <c r="E522" s="2"/>
      <c r="F522" s="2"/>
    </row>
    <row r="523" spans="2:6" x14ac:dyDescent="0.45">
      <c r="B523" s="3"/>
      <c r="C523" s="2"/>
      <c r="E523" s="2"/>
      <c r="F523" s="2"/>
    </row>
    <row r="524" spans="2:6" x14ac:dyDescent="0.45">
      <c r="B524" s="3"/>
      <c r="C524" s="2"/>
      <c r="E524" s="2"/>
      <c r="F524" s="2"/>
    </row>
    <row r="525" spans="2:6" x14ac:dyDescent="0.45">
      <c r="B525" s="3"/>
      <c r="C525" s="2"/>
      <c r="E525" s="2"/>
      <c r="F525" s="2"/>
    </row>
    <row r="526" spans="2:6" x14ac:dyDescent="0.45">
      <c r="B526" s="3"/>
      <c r="C526" s="2"/>
      <c r="E526" s="2"/>
      <c r="F526" s="2"/>
    </row>
    <row r="527" spans="2:6" x14ac:dyDescent="0.45">
      <c r="B527" s="3"/>
      <c r="C527" s="2"/>
      <c r="E527" s="2"/>
      <c r="F527" s="2"/>
    </row>
    <row r="528" spans="2:6" x14ac:dyDescent="0.45">
      <c r="B528" s="3"/>
      <c r="C528" s="2"/>
      <c r="E528" s="2"/>
      <c r="F528" s="2"/>
    </row>
    <row r="529" spans="2:6" x14ac:dyDescent="0.45">
      <c r="B529" s="3"/>
      <c r="C529" s="2"/>
      <c r="E529" s="2"/>
      <c r="F529" s="2"/>
    </row>
    <row r="530" spans="2:6" x14ac:dyDescent="0.45">
      <c r="B530" s="3"/>
      <c r="C530" s="2"/>
      <c r="E530" s="2"/>
      <c r="F530" s="2"/>
    </row>
    <row r="531" spans="2:6" x14ac:dyDescent="0.45">
      <c r="B531" s="3"/>
      <c r="C531" s="2"/>
      <c r="E531" s="2"/>
      <c r="F531" s="2"/>
    </row>
    <row r="532" spans="2:6" x14ac:dyDescent="0.45">
      <c r="B532" s="3"/>
      <c r="C532" s="2"/>
      <c r="E532" s="2"/>
      <c r="F532" s="2"/>
    </row>
    <row r="533" spans="2:6" x14ac:dyDescent="0.45">
      <c r="B533" s="3"/>
      <c r="C533" s="2"/>
      <c r="E533" s="2"/>
      <c r="F533" s="2"/>
    </row>
    <row r="534" spans="2:6" x14ac:dyDescent="0.45">
      <c r="B534" s="3"/>
      <c r="C534" s="2"/>
      <c r="E534" s="2"/>
      <c r="F534" s="2"/>
    </row>
    <row r="535" spans="2:6" x14ac:dyDescent="0.45">
      <c r="B535" s="3"/>
      <c r="C535" s="2"/>
      <c r="E535" s="2"/>
      <c r="F535" s="2"/>
    </row>
    <row r="536" spans="2:6" x14ac:dyDescent="0.45">
      <c r="B536" s="3"/>
      <c r="C536" s="2"/>
      <c r="E536" s="2"/>
      <c r="F536" s="2"/>
    </row>
    <row r="537" spans="2:6" x14ac:dyDescent="0.45">
      <c r="B537" s="3"/>
      <c r="C537" s="2"/>
      <c r="E537" s="2"/>
      <c r="F537" s="2"/>
    </row>
    <row r="538" spans="2:6" x14ac:dyDescent="0.45">
      <c r="B538" s="3"/>
      <c r="C538" s="2"/>
      <c r="E538" s="2"/>
      <c r="F538" s="2"/>
    </row>
    <row r="539" spans="2:6" x14ac:dyDescent="0.45">
      <c r="B539" s="3"/>
      <c r="C539" s="2"/>
      <c r="E539" s="2"/>
      <c r="F539" s="2"/>
    </row>
    <row r="540" spans="2:6" x14ac:dyDescent="0.45">
      <c r="B540" s="3"/>
      <c r="C540" s="2"/>
      <c r="E540" s="2"/>
      <c r="F540" s="2"/>
    </row>
    <row r="541" spans="2:6" x14ac:dyDescent="0.45">
      <c r="B541" s="3"/>
      <c r="C541" s="2"/>
      <c r="E541" s="2"/>
      <c r="F541" s="2"/>
    </row>
    <row r="542" spans="2:6" x14ac:dyDescent="0.45">
      <c r="B542" s="3"/>
      <c r="C542" s="2"/>
      <c r="E542" s="2"/>
      <c r="F542" s="2"/>
    </row>
    <row r="543" spans="2:6" x14ac:dyDescent="0.45">
      <c r="B543" s="3"/>
      <c r="C543" s="2"/>
      <c r="E543" s="2"/>
      <c r="F543" s="2"/>
    </row>
    <row r="544" spans="2:6" x14ac:dyDescent="0.45">
      <c r="B544" s="3"/>
      <c r="C544" s="2"/>
      <c r="E544" s="2"/>
      <c r="F544" s="2"/>
    </row>
    <row r="545" spans="2:6" x14ac:dyDescent="0.45">
      <c r="B545" s="3"/>
      <c r="C545" s="2"/>
      <c r="E545" s="2"/>
      <c r="F545" s="2"/>
    </row>
    <row r="546" spans="2:6" x14ac:dyDescent="0.45">
      <c r="B546" s="3"/>
      <c r="C546" s="2"/>
      <c r="E546" s="2"/>
      <c r="F546" s="2"/>
    </row>
    <row r="547" spans="2:6" x14ac:dyDescent="0.45">
      <c r="B547" s="3"/>
      <c r="C547" s="2"/>
      <c r="E547" s="2"/>
      <c r="F547" s="2"/>
    </row>
    <row r="548" spans="2:6" x14ac:dyDescent="0.45">
      <c r="B548" s="3"/>
      <c r="C548" s="2"/>
      <c r="E548" s="2"/>
      <c r="F548" s="2"/>
    </row>
    <row r="549" spans="2:6" x14ac:dyDescent="0.45">
      <c r="B549" s="3"/>
      <c r="C549" s="2"/>
      <c r="E549" s="2"/>
      <c r="F549" s="2"/>
    </row>
    <row r="550" spans="2:6" x14ac:dyDescent="0.45">
      <c r="B550" s="3"/>
      <c r="C550" s="2"/>
      <c r="E550" s="2"/>
      <c r="F550" s="2"/>
    </row>
    <row r="551" spans="2:6" x14ac:dyDescent="0.45">
      <c r="B551" s="3"/>
      <c r="C551" s="2"/>
      <c r="E551" s="2"/>
      <c r="F551" s="2"/>
    </row>
    <row r="552" spans="2:6" x14ac:dyDescent="0.45">
      <c r="B552" s="3"/>
      <c r="C552" s="2"/>
      <c r="E552" s="2"/>
      <c r="F552" s="2"/>
    </row>
    <row r="553" spans="2:6" x14ac:dyDescent="0.45">
      <c r="B553" s="3"/>
      <c r="C553" s="2"/>
      <c r="E553" s="2"/>
      <c r="F553" s="2"/>
    </row>
    <row r="554" spans="2:6" x14ac:dyDescent="0.45">
      <c r="B554" s="3"/>
      <c r="C554" s="2"/>
      <c r="E554" s="2"/>
      <c r="F554" s="2"/>
    </row>
    <row r="555" spans="2:6" x14ac:dyDescent="0.45">
      <c r="B555" s="3"/>
      <c r="C555" s="2"/>
      <c r="E555" s="2"/>
      <c r="F555" s="2"/>
    </row>
    <row r="556" spans="2:6" x14ac:dyDescent="0.45">
      <c r="B556" s="3"/>
      <c r="C556" s="2"/>
      <c r="E556" s="2"/>
      <c r="F556" s="2"/>
    </row>
    <row r="557" spans="2:6" x14ac:dyDescent="0.45">
      <c r="B557" s="3"/>
      <c r="C557" s="2"/>
      <c r="E557" s="2"/>
      <c r="F557" s="2"/>
    </row>
    <row r="558" spans="2:6" x14ac:dyDescent="0.45">
      <c r="B558" s="3"/>
      <c r="C558" s="2"/>
      <c r="E558" s="2"/>
      <c r="F558" s="2"/>
    </row>
    <row r="559" spans="2:6" x14ac:dyDescent="0.45">
      <c r="B559" s="3"/>
      <c r="C559" s="2"/>
      <c r="E559" s="2"/>
      <c r="F559" s="2"/>
    </row>
    <row r="560" spans="2:6" x14ac:dyDescent="0.45">
      <c r="B560" s="3"/>
      <c r="C560" s="2"/>
      <c r="E560" s="2"/>
      <c r="F560" s="2"/>
    </row>
    <row r="561" spans="2:6" x14ac:dyDescent="0.45">
      <c r="B561" s="3"/>
      <c r="C561" s="2"/>
      <c r="E561" s="2"/>
      <c r="F561" s="2"/>
    </row>
    <row r="562" spans="2:6" x14ac:dyDescent="0.45">
      <c r="B562" s="3"/>
      <c r="C562" s="2"/>
      <c r="E562" s="2"/>
      <c r="F562" s="2"/>
    </row>
    <row r="563" spans="2:6" x14ac:dyDescent="0.45">
      <c r="B563" s="3"/>
      <c r="C563" s="2"/>
      <c r="E563" s="2"/>
      <c r="F563" s="2"/>
    </row>
    <row r="564" spans="2:6" x14ac:dyDescent="0.45">
      <c r="B564" s="3"/>
      <c r="C564" s="2"/>
      <c r="E564" s="2"/>
      <c r="F564" s="2"/>
    </row>
    <row r="565" spans="2:6" x14ac:dyDescent="0.45">
      <c r="B565" s="3"/>
      <c r="C565" s="2"/>
      <c r="E565" s="2"/>
      <c r="F565" s="2"/>
    </row>
    <row r="566" spans="2:6" x14ac:dyDescent="0.45">
      <c r="B566" s="3"/>
      <c r="C566" s="2"/>
      <c r="E566" s="2"/>
      <c r="F566" s="2"/>
    </row>
    <row r="567" spans="2:6" x14ac:dyDescent="0.45">
      <c r="B567" s="3"/>
      <c r="C567" s="2"/>
      <c r="E567" s="2"/>
      <c r="F567" s="2"/>
    </row>
    <row r="568" spans="2:6" x14ac:dyDescent="0.45">
      <c r="B568" s="3"/>
      <c r="C568" s="2"/>
      <c r="E568" s="2"/>
      <c r="F568" s="2"/>
    </row>
    <row r="569" spans="2:6" x14ac:dyDescent="0.45">
      <c r="B569" s="3"/>
      <c r="C569" s="2"/>
      <c r="E569" s="2"/>
      <c r="F569" s="2"/>
    </row>
    <row r="570" spans="2:6" x14ac:dyDescent="0.45">
      <c r="B570" s="3"/>
      <c r="C570" s="2"/>
      <c r="E570" s="2"/>
      <c r="F570" s="2"/>
    </row>
    <row r="571" spans="2:6" x14ac:dyDescent="0.45">
      <c r="B571" s="3"/>
      <c r="C571" s="2"/>
      <c r="E571" s="2"/>
      <c r="F571" s="2"/>
    </row>
    <row r="572" spans="2:6" x14ac:dyDescent="0.45">
      <c r="B572" s="3"/>
      <c r="C572" s="2"/>
      <c r="E572" s="2"/>
      <c r="F572" s="2"/>
    </row>
    <row r="573" spans="2:6" x14ac:dyDescent="0.45">
      <c r="B573" s="3"/>
      <c r="C573" s="2"/>
      <c r="E573" s="2"/>
      <c r="F573" s="2"/>
    </row>
    <row r="574" spans="2:6" x14ac:dyDescent="0.45">
      <c r="B574" s="3"/>
      <c r="C574" s="2"/>
      <c r="E574" s="2"/>
      <c r="F574" s="2"/>
    </row>
    <row r="575" spans="2:6" x14ac:dyDescent="0.45">
      <c r="B575" s="3"/>
      <c r="C575" s="2"/>
      <c r="E575" s="2"/>
      <c r="F575" s="2"/>
    </row>
    <row r="576" spans="2:6" x14ac:dyDescent="0.45">
      <c r="B576" s="3"/>
      <c r="C576" s="2"/>
      <c r="E576" s="2"/>
      <c r="F576" s="2"/>
    </row>
    <row r="577" spans="2:6" x14ac:dyDescent="0.45">
      <c r="B577" s="3"/>
      <c r="C577" s="2"/>
      <c r="E577" s="2"/>
      <c r="F577" s="2"/>
    </row>
    <row r="578" spans="2:6" x14ac:dyDescent="0.45">
      <c r="B578" s="3"/>
      <c r="C578" s="2"/>
      <c r="E578" s="2"/>
      <c r="F578" s="2"/>
    </row>
    <row r="579" spans="2:6" x14ac:dyDescent="0.45">
      <c r="B579" s="3"/>
      <c r="C579" s="2"/>
      <c r="E579" s="2"/>
      <c r="F579" s="2"/>
    </row>
    <row r="580" spans="2:6" x14ac:dyDescent="0.45">
      <c r="B580" s="3"/>
      <c r="C580" s="2"/>
      <c r="E580" s="2"/>
      <c r="F580" s="2"/>
    </row>
    <row r="581" spans="2:6" x14ac:dyDescent="0.45">
      <c r="B581" s="3"/>
      <c r="C581" s="2"/>
      <c r="E581" s="2"/>
      <c r="F581" s="2"/>
    </row>
    <row r="582" spans="2:6" x14ac:dyDescent="0.45">
      <c r="B582" s="3"/>
      <c r="C582" s="2"/>
      <c r="E582" s="2"/>
      <c r="F582" s="2"/>
    </row>
    <row r="583" spans="2:6" x14ac:dyDescent="0.45">
      <c r="B583" s="3"/>
      <c r="C583" s="2"/>
      <c r="E583" s="2"/>
      <c r="F583" s="2"/>
    </row>
    <row r="584" spans="2:6" x14ac:dyDescent="0.45">
      <c r="B584" s="3"/>
      <c r="C584" s="2"/>
      <c r="E584" s="2"/>
      <c r="F584" s="2"/>
    </row>
    <row r="585" spans="2:6" x14ac:dyDescent="0.45">
      <c r="B585" s="3"/>
      <c r="C585" s="2"/>
      <c r="E585" s="2"/>
      <c r="F585" s="2"/>
    </row>
    <row r="586" spans="2:6" x14ac:dyDescent="0.45">
      <c r="B586" s="3"/>
      <c r="C586" s="2"/>
      <c r="E586" s="2"/>
      <c r="F586" s="2"/>
    </row>
    <row r="587" spans="2:6" x14ac:dyDescent="0.45">
      <c r="B587" s="3"/>
      <c r="C587" s="2"/>
      <c r="E587" s="2"/>
      <c r="F587" s="2"/>
    </row>
    <row r="588" spans="2:6" x14ac:dyDescent="0.45">
      <c r="B588" s="3"/>
      <c r="C588" s="2"/>
      <c r="E588" s="2"/>
      <c r="F588" s="2"/>
    </row>
    <row r="589" spans="2:6" x14ac:dyDescent="0.45">
      <c r="B589" s="3"/>
      <c r="C589" s="2"/>
      <c r="E589" s="2"/>
      <c r="F589" s="2"/>
    </row>
    <row r="590" spans="2:6" x14ac:dyDescent="0.45">
      <c r="B590" s="3"/>
      <c r="C590" s="2"/>
      <c r="E590" s="2"/>
      <c r="F590" s="2"/>
    </row>
    <row r="591" spans="2:6" x14ac:dyDescent="0.45">
      <c r="B591" s="3"/>
      <c r="C591" s="2"/>
      <c r="E591" s="2"/>
      <c r="F591" s="2"/>
    </row>
    <row r="592" spans="2:6" x14ac:dyDescent="0.45">
      <c r="B592" s="3"/>
      <c r="C592" s="2"/>
      <c r="E592" s="2"/>
      <c r="F592" s="2"/>
    </row>
    <row r="593" spans="2:6" x14ac:dyDescent="0.45">
      <c r="B593" s="3"/>
      <c r="C593" s="2"/>
      <c r="E593" s="2"/>
      <c r="F593" s="2"/>
    </row>
    <row r="594" spans="2:6" x14ac:dyDescent="0.45">
      <c r="B594" s="3"/>
      <c r="C594" s="2"/>
      <c r="E594" s="2"/>
      <c r="F594" s="2"/>
    </row>
    <row r="595" spans="2:6" x14ac:dyDescent="0.45">
      <c r="B595" s="3"/>
      <c r="C595" s="2"/>
      <c r="E595" s="2"/>
      <c r="F595" s="2"/>
    </row>
    <row r="596" spans="2:6" x14ac:dyDescent="0.45">
      <c r="B596" s="3"/>
      <c r="C596" s="2"/>
      <c r="E596" s="2"/>
      <c r="F596" s="2"/>
    </row>
    <row r="597" spans="2:6" x14ac:dyDescent="0.45">
      <c r="B597" s="3"/>
      <c r="C597" s="2"/>
      <c r="E597" s="2"/>
      <c r="F597" s="2"/>
    </row>
    <row r="598" spans="2:6" x14ac:dyDescent="0.45">
      <c r="B598" s="3"/>
      <c r="C598" s="2"/>
      <c r="E598" s="2"/>
      <c r="F598" s="2"/>
    </row>
    <row r="599" spans="2:6" x14ac:dyDescent="0.45">
      <c r="B599" s="3"/>
      <c r="C599" s="2"/>
      <c r="E599" s="2"/>
      <c r="F599" s="2"/>
    </row>
    <row r="600" spans="2:6" x14ac:dyDescent="0.45">
      <c r="B600" s="3"/>
      <c r="C600" s="2"/>
      <c r="E600" s="2"/>
      <c r="F600" s="2"/>
    </row>
    <row r="601" spans="2:6" x14ac:dyDescent="0.45">
      <c r="B601" s="3"/>
      <c r="C601" s="2"/>
      <c r="E601" s="2"/>
      <c r="F601" s="2"/>
    </row>
    <row r="602" spans="2:6" x14ac:dyDescent="0.45">
      <c r="B602" s="3"/>
      <c r="C602" s="2"/>
      <c r="E602" s="2"/>
      <c r="F602" s="2"/>
    </row>
    <row r="603" spans="2:6" x14ac:dyDescent="0.45">
      <c r="B603" s="3"/>
      <c r="C603" s="2"/>
      <c r="E603" s="2"/>
      <c r="F603" s="2"/>
    </row>
    <row r="604" spans="2:6" x14ac:dyDescent="0.45">
      <c r="B604" s="3"/>
      <c r="C604" s="2"/>
      <c r="E604" s="2"/>
      <c r="F604" s="2"/>
    </row>
    <row r="605" spans="2:6" x14ac:dyDescent="0.45">
      <c r="B605" s="3"/>
      <c r="C605" s="2"/>
      <c r="E605" s="2"/>
      <c r="F605" s="2"/>
    </row>
    <row r="606" spans="2:6" x14ac:dyDescent="0.45">
      <c r="B606" s="3"/>
      <c r="C606" s="2"/>
      <c r="E606" s="2"/>
      <c r="F606" s="2"/>
    </row>
    <row r="607" spans="2:6" x14ac:dyDescent="0.45">
      <c r="B607" s="3"/>
      <c r="C607" s="2"/>
      <c r="E607" s="2"/>
      <c r="F607" s="2"/>
    </row>
    <row r="608" spans="2:6" x14ac:dyDescent="0.45">
      <c r="B608" s="3"/>
      <c r="C608" s="2"/>
      <c r="E608" s="2"/>
      <c r="F608" s="2"/>
    </row>
    <row r="609" spans="2:6" x14ac:dyDescent="0.45">
      <c r="B609" s="3"/>
      <c r="C609" s="2"/>
      <c r="E609" s="2"/>
      <c r="F609" s="2"/>
    </row>
    <row r="610" spans="2:6" x14ac:dyDescent="0.45">
      <c r="B610" s="3"/>
      <c r="C610" s="2"/>
      <c r="E610" s="2"/>
      <c r="F610" s="2"/>
    </row>
    <row r="611" spans="2:6" x14ac:dyDescent="0.45">
      <c r="B611" s="3"/>
      <c r="C611" s="2"/>
      <c r="E611" s="2"/>
      <c r="F611" s="2"/>
    </row>
    <row r="612" spans="2:6" x14ac:dyDescent="0.45">
      <c r="B612" s="3"/>
      <c r="C612" s="2"/>
      <c r="E612" s="2"/>
      <c r="F612" s="2"/>
    </row>
    <row r="613" spans="2:6" x14ac:dyDescent="0.45">
      <c r="B613" s="3"/>
      <c r="C613" s="2"/>
      <c r="E613" s="2"/>
      <c r="F613" s="2"/>
    </row>
    <row r="614" spans="2:6" x14ac:dyDescent="0.45">
      <c r="B614" s="3"/>
      <c r="C614" s="2"/>
      <c r="E614" s="2"/>
      <c r="F614" s="2"/>
    </row>
    <row r="615" spans="2:6" x14ac:dyDescent="0.45">
      <c r="B615" s="3"/>
      <c r="C615" s="2"/>
      <c r="E615" s="2"/>
      <c r="F615" s="2"/>
    </row>
    <row r="616" spans="2:6" x14ac:dyDescent="0.45">
      <c r="B616" s="3"/>
      <c r="C616" s="2"/>
      <c r="E616" s="2"/>
      <c r="F616" s="2"/>
    </row>
    <row r="617" spans="2:6" x14ac:dyDescent="0.45">
      <c r="B617" s="3"/>
      <c r="C617" s="2"/>
      <c r="E617" s="2"/>
      <c r="F617" s="2"/>
    </row>
    <row r="618" spans="2:6" x14ac:dyDescent="0.45">
      <c r="B618" s="3"/>
      <c r="C618" s="2"/>
      <c r="E618" s="2"/>
      <c r="F618" s="2"/>
    </row>
    <row r="619" spans="2:6" x14ac:dyDescent="0.45">
      <c r="B619" s="3"/>
      <c r="C619" s="2"/>
      <c r="E619" s="2"/>
      <c r="F619" s="2"/>
    </row>
    <row r="620" spans="2:6" x14ac:dyDescent="0.45">
      <c r="B620" s="3"/>
      <c r="C620" s="2"/>
      <c r="E620" s="2"/>
      <c r="F620" s="2"/>
    </row>
    <row r="621" spans="2:6" x14ac:dyDescent="0.45">
      <c r="B621" s="3"/>
      <c r="C621" s="2"/>
      <c r="E621" s="2"/>
      <c r="F621" s="2"/>
    </row>
    <row r="622" spans="2:6" x14ac:dyDescent="0.45">
      <c r="B622" s="3"/>
      <c r="C622" s="2"/>
      <c r="E622" s="2"/>
      <c r="F622" s="2"/>
    </row>
    <row r="623" spans="2:6" x14ac:dyDescent="0.45">
      <c r="B623" s="3"/>
      <c r="C623" s="2"/>
      <c r="E623" s="2"/>
      <c r="F623" s="2"/>
    </row>
    <row r="624" spans="2:6" x14ac:dyDescent="0.45">
      <c r="B624" s="3"/>
      <c r="C624" s="2"/>
      <c r="E624" s="2"/>
      <c r="F624" s="2"/>
    </row>
    <row r="625" spans="2:6" x14ac:dyDescent="0.45">
      <c r="B625" s="3"/>
      <c r="C625" s="2"/>
      <c r="E625" s="2"/>
      <c r="F625" s="2"/>
    </row>
    <row r="626" spans="2:6" x14ac:dyDescent="0.45">
      <c r="B626" s="3"/>
      <c r="C626" s="2"/>
      <c r="E626" s="2"/>
      <c r="F626" s="2"/>
    </row>
    <row r="627" spans="2:6" x14ac:dyDescent="0.45">
      <c r="B627" s="3"/>
      <c r="C627" s="2"/>
      <c r="E627" s="2"/>
      <c r="F627" s="2"/>
    </row>
    <row r="628" spans="2:6" x14ac:dyDescent="0.45">
      <c r="B628" s="3"/>
      <c r="C628" s="2"/>
      <c r="E628" s="2"/>
      <c r="F628" s="2"/>
    </row>
    <row r="629" spans="2:6" x14ac:dyDescent="0.45">
      <c r="B629" s="3"/>
      <c r="C629" s="2"/>
      <c r="E629" s="2"/>
      <c r="F629" s="2"/>
    </row>
    <row r="630" spans="2:6" x14ac:dyDescent="0.45">
      <c r="B630" s="3"/>
      <c r="C630" s="2"/>
      <c r="E630" s="2"/>
      <c r="F630" s="2"/>
    </row>
    <row r="631" spans="2:6" x14ac:dyDescent="0.45">
      <c r="B631" s="3"/>
      <c r="C631" s="2"/>
      <c r="E631" s="2"/>
      <c r="F631" s="2"/>
    </row>
    <row r="632" spans="2:6" x14ac:dyDescent="0.45">
      <c r="B632" s="3"/>
      <c r="C632" s="2"/>
      <c r="E632" s="2"/>
      <c r="F632" s="2"/>
    </row>
    <row r="633" spans="2:6" x14ac:dyDescent="0.45">
      <c r="B633" s="3"/>
      <c r="C633" s="2"/>
      <c r="E633" s="2"/>
      <c r="F633" s="2"/>
    </row>
    <row r="634" spans="2:6" x14ac:dyDescent="0.45">
      <c r="B634" s="3"/>
      <c r="C634" s="2"/>
      <c r="E634" s="2"/>
      <c r="F634" s="2"/>
    </row>
    <row r="635" spans="2:6" x14ac:dyDescent="0.45">
      <c r="B635" s="3"/>
      <c r="C635" s="2"/>
      <c r="E635" s="2"/>
      <c r="F635" s="2"/>
    </row>
    <row r="636" spans="2:6" x14ac:dyDescent="0.45">
      <c r="B636" s="3"/>
      <c r="C636" s="2"/>
      <c r="E636" s="2"/>
      <c r="F636" s="2"/>
    </row>
    <row r="637" spans="2:6" x14ac:dyDescent="0.45">
      <c r="B637" s="3"/>
      <c r="C637" s="2"/>
      <c r="E637" s="2"/>
      <c r="F637" s="2"/>
    </row>
    <row r="638" spans="2:6" x14ac:dyDescent="0.45">
      <c r="B638" s="3"/>
      <c r="C638" s="2"/>
      <c r="E638" s="2"/>
      <c r="F638" s="2"/>
    </row>
    <row r="639" spans="2:6" x14ac:dyDescent="0.45">
      <c r="B639" s="3"/>
      <c r="C639" s="2"/>
      <c r="E639" s="2"/>
      <c r="F639" s="2"/>
    </row>
    <row r="640" spans="2:6" x14ac:dyDescent="0.45">
      <c r="B640" s="3"/>
      <c r="C640" s="2"/>
      <c r="E640" s="2"/>
      <c r="F640" s="2"/>
    </row>
    <row r="641" spans="2:6" x14ac:dyDescent="0.45">
      <c r="B641" s="3"/>
      <c r="C641" s="2"/>
      <c r="E641" s="2"/>
      <c r="F641" s="2"/>
    </row>
    <row r="642" spans="2:6" x14ac:dyDescent="0.45">
      <c r="B642" s="3"/>
      <c r="C642" s="2"/>
      <c r="E642" s="2"/>
      <c r="F642" s="2"/>
    </row>
    <row r="643" spans="2:6" x14ac:dyDescent="0.45">
      <c r="B643" s="3"/>
      <c r="C643" s="2"/>
      <c r="E643" s="2"/>
      <c r="F643" s="2"/>
    </row>
    <row r="644" spans="2:6" x14ac:dyDescent="0.45">
      <c r="B644" s="3"/>
      <c r="C644" s="2"/>
      <c r="E644" s="2"/>
      <c r="F644" s="2"/>
    </row>
    <row r="645" spans="2:6" x14ac:dyDescent="0.45">
      <c r="B645" s="3"/>
      <c r="C645" s="2"/>
      <c r="E645" s="2"/>
      <c r="F645" s="2"/>
    </row>
    <row r="646" spans="2:6" x14ac:dyDescent="0.45">
      <c r="B646" s="3"/>
      <c r="C646" s="2"/>
      <c r="E646" s="2"/>
      <c r="F646" s="2"/>
    </row>
    <row r="647" spans="2:6" x14ac:dyDescent="0.45">
      <c r="B647" s="3"/>
      <c r="C647" s="2"/>
      <c r="E647" s="2"/>
      <c r="F647" s="2"/>
    </row>
    <row r="648" spans="2:6" x14ac:dyDescent="0.45">
      <c r="B648" s="3"/>
      <c r="C648" s="2"/>
      <c r="E648" s="2"/>
      <c r="F648" s="2"/>
    </row>
    <row r="649" spans="2:6" x14ac:dyDescent="0.45">
      <c r="B649" s="3"/>
      <c r="C649" s="2"/>
      <c r="E649" s="2"/>
      <c r="F649" s="2"/>
    </row>
    <row r="650" spans="2:6" x14ac:dyDescent="0.45">
      <c r="B650" s="3"/>
      <c r="C650" s="2"/>
      <c r="E650" s="2"/>
      <c r="F650" s="2"/>
    </row>
    <row r="651" spans="2:6" x14ac:dyDescent="0.45">
      <c r="B651" s="3"/>
      <c r="C651" s="2"/>
      <c r="E651" s="2"/>
      <c r="F651" s="2"/>
    </row>
    <row r="652" spans="2:6" x14ac:dyDescent="0.45">
      <c r="B652" s="3"/>
      <c r="C652" s="2"/>
      <c r="E652" s="2"/>
      <c r="F652" s="2"/>
    </row>
    <row r="653" spans="2:6" x14ac:dyDescent="0.45">
      <c r="B653" s="3"/>
      <c r="C653" s="2"/>
      <c r="E653" s="2"/>
      <c r="F653" s="2"/>
    </row>
    <row r="654" spans="2:6" x14ac:dyDescent="0.45">
      <c r="B654" s="3"/>
      <c r="C654" s="2"/>
      <c r="E654" s="2"/>
      <c r="F654" s="2"/>
    </row>
    <row r="655" spans="2:6" x14ac:dyDescent="0.45">
      <c r="B655" s="3"/>
      <c r="C655" s="2"/>
      <c r="E655" s="2"/>
      <c r="F655" s="2"/>
    </row>
    <row r="656" spans="2:6" x14ac:dyDescent="0.45">
      <c r="B656" s="3"/>
      <c r="C656" s="2"/>
      <c r="E656" s="2"/>
      <c r="F656" s="2"/>
    </row>
    <row r="657" spans="2:6" x14ac:dyDescent="0.45">
      <c r="B657" s="3"/>
      <c r="C657" s="2"/>
      <c r="E657" s="2"/>
      <c r="F657" s="2"/>
    </row>
    <row r="658" spans="2:6" x14ac:dyDescent="0.45">
      <c r="B658" s="3"/>
      <c r="C658" s="2"/>
      <c r="E658" s="2"/>
      <c r="F658" s="2"/>
    </row>
    <row r="659" spans="2:6" x14ac:dyDescent="0.45">
      <c r="B659" s="3"/>
      <c r="C659" s="2"/>
      <c r="E659" s="2"/>
      <c r="F659" s="2"/>
    </row>
    <row r="660" spans="2:6" x14ac:dyDescent="0.45">
      <c r="B660" s="3"/>
      <c r="C660" s="2"/>
      <c r="E660" s="2"/>
      <c r="F660" s="2"/>
    </row>
    <row r="661" spans="2:6" x14ac:dyDescent="0.45">
      <c r="B661" s="3"/>
      <c r="C661" s="2"/>
      <c r="E661" s="2"/>
      <c r="F661" s="2"/>
    </row>
    <row r="662" spans="2:6" x14ac:dyDescent="0.45">
      <c r="B662" s="3"/>
      <c r="C662" s="2"/>
      <c r="E662" s="2"/>
      <c r="F662" s="2"/>
    </row>
    <row r="663" spans="2:6" x14ac:dyDescent="0.45">
      <c r="B663" s="3"/>
      <c r="C663" s="2"/>
      <c r="E663" s="2"/>
      <c r="F663" s="2"/>
    </row>
    <row r="664" spans="2:6" x14ac:dyDescent="0.45">
      <c r="B664" s="3"/>
      <c r="C664" s="2"/>
      <c r="E664" s="2"/>
      <c r="F664" s="2"/>
    </row>
    <row r="665" spans="2:6" x14ac:dyDescent="0.45">
      <c r="B665" s="3"/>
      <c r="C665" s="2"/>
      <c r="E665" s="2"/>
      <c r="F665" s="2"/>
    </row>
    <row r="666" spans="2:6" x14ac:dyDescent="0.45">
      <c r="B666" s="3"/>
      <c r="C666" s="2"/>
      <c r="E666" s="2"/>
      <c r="F666" s="2"/>
    </row>
    <row r="667" spans="2:6" x14ac:dyDescent="0.45">
      <c r="B667" s="3"/>
      <c r="C667" s="2"/>
      <c r="E667" s="2"/>
      <c r="F667" s="2"/>
    </row>
    <row r="668" spans="2:6" x14ac:dyDescent="0.45">
      <c r="B668" s="3"/>
      <c r="C668" s="2"/>
      <c r="E668" s="2"/>
      <c r="F668" s="2"/>
    </row>
    <row r="669" spans="2:6" x14ac:dyDescent="0.45">
      <c r="B669" s="3"/>
      <c r="C669" s="2"/>
      <c r="E669" s="2"/>
      <c r="F669" s="2"/>
    </row>
    <row r="670" spans="2:6" x14ac:dyDescent="0.45">
      <c r="B670" s="3"/>
      <c r="C670" s="2"/>
      <c r="E670" s="2"/>
      <c r="F670" s="2"/>
    </row>
    <row r="671" spans="2:6" x14ac:dyDescent="0.45">
      <c r="B671" s="3"/>
      <c r="C671" s="2"/>
      <c r="E671" s="2"/>
      <c r="F671" s="2"/>
    </row>
    <row r="672" spans="2:6" x14ac:dyDescent="0.45">
      <c r="B672" s="3"/>
      <c r="C672" s="2"/>
      <c r="E672" s="2"/>
      <c r="F672" s="2"/>
    </row>
    <row r="673" spans="2:6" x14ac:dyDescent="0.45">
      <c r="B673" s="3"/>
      <c r="C673" s="2"/>
      <c r="E673" s="2"/>
      <c r="F673" s="2"/>
    </row>
    <row r="674" spans="2:6" x14ac:dyDescent="0.45">
      <c r="B674" s="3"/>
      <c r="C674" s="2"/>
      <c r="E674" s="2"/>
      <c r="F674" s="2"/>
    </row>
    <row r="675" spans="2:6" x14ac:dyDescent="0.45">
      <c r="B675" s="3"/>
      <c r="C675" s="2"/>
      <c r="E675" s="2"/>
      <c r="F675" s="2"/>
    </row>
    <row r="676" spans="2:6" x14ac:dyDescent="0.45">
      <c r="B676" s="3"/>
      <c r="C676" s="2"/>
      <c r="E676" s="2"/>
      <c r="F676" s="2"/>
    </row>
    <row r="677" spans="2:6" x14ac:dyDescent="0.45">
      <c r="B677" s="3"/>
      <c r="C677" s="2"/>
      <c r="E677" s="2"/>
      <c r="F677" s="2"/>
    </row>
    <row r="678" spans="2:6" x14ac:dyDescent="0.45">
      <c r="B678" s="3"/>
      <c r="C678" s="2"/>
      <c r="E678" s="2"/>
      <c r="F678" s="2"/>
    </row>
    <row r="679" spans="2:6" x14ac:dyDescent="0.45">
      <c r="B679" s="3"/>
      <c r="C679" s="2"/>
      <c r="E679" s="2"/>
      <c r="F679" s="2"/>
    </row>
    <row r="680" spans="2:6" x14ac:dyDescent="0.45">
      <c r="B680" s="3"/>
      <c r="C680" s="2"/>
      <c r="E680" s="2"/>
      <c r="F680" s="2"/>
    </row>
    <row r="681" spans="2:6" x14ac:dyDescent="0.45">
      <c r="B681" s="3"/>
      <c r="C681" s="2"/>
      <c r="E681" s="2"/>
      <c r="F681" s="2"/>
    </row>
    <row r="682" spans="2:6" x14ac:dyDescent="0.45">
      <c r="B682" s="3"/>
      <c r="C682" s="2"/>
      <c r="E682" s="2"/>
      <c r="F682" s="2"/>
    </row>
    <row r="683" spans="2:6" x14ac:dyDescent="0.45">
      <c r="B683" s="3"/>
      <c r="C683" s="2"/>
      <c r="E683" s="2"/>
      <c r="F683" s="2"/>
    </row>
    <row r="684" spans="2:6" x14ac:dyDescent="0.45">
      <c r="B684" s="3"/>
      <c r="C684" s="2"/>
      <c r="E684" s="2"/>
      <c r="F684" s="2"/>
    </row>
    <row r="685" spans="2:6" x14ac:dyDescent="0.45">
      <c r="B685" s="3"/>
      <c r="C685" s="2"/>
      <c r="E685" s="2"/>
      <c r="F685" s="2"/>
    </row>
    <row r="686" spans="2:6" x14ac:dyDescent="0.45">
      <c r="B686" s="3"/>
      <c r="C686" s="2"/>
      <c r="E686" s="2"/>
      <c r="F686" s="2"/>
    </row>
    <row r="687" spans="2:6" x14ac:dyDescent="0.45">
      <c r="B687" s="3"/>
      <c r="C687" s="2"/>
      <c r="E687" s="2"/>
      <c r="F687" s="2"/>
    </row>
    <row r="688" spans="2:6" x14ac:dyDescent="0.45">
      <c r="B688" s="3"/>
      <c r="C688" s="2"/>
      <c r="E688" s="2"/>
      <c r="F688" s="2"/>
    </row>
    <row r="689" spans="2:6" x14ac:dyDescent="0.45">
      <c r="B689" s="3"/>
      <c r="C689" s="2"/>
      <c r="E689" s="2"/>
      <c r="F689" s="2"/>
    </row>
    <row r="690" spans="2:6" x14ac:dyDescent="0.45">
      <c r="B690" s="3"/>
      <c r="C690" s="2"/>
      <c r="E690" s="2"/>
      <c r="F690" s="2"/>
    </row>
    <row r="691" spans="2:6" x14ac:dyDescent="0.45">
      <c r="B691" s="3"/>
      <c r="C691" s="2"/>
      <c r="E691" s="2"/>
      <c r="F691" s="2"/>
    </row>
    <row r="692" spans="2:6" x14ac:dyDescent="0.45">
      <c r="B692" s="3"/>
      <c r="C692" s="2"/>
      <c r="E692" s="2"/>
      <c r="F692" s="2"/>
    </row>
    <row r="693" spans="2:6" x14ac:dyDescent="0.45">
      <c r="B693" s="3"/>
      <c r="C693" s="2"/>
      <c r="E693" s="2"/>
      <c r="F693" s="2"/>
    </row>
    <row r="694" spans="2:6" x14ac:dyDescent="0.45">
      <c r="B694" s="3"/>
      <c r="C694" s="2"/>
      <c r="E694" s="2"/>
      <c r="F694" s="2"/>
    </row>
    <row r="695" spans="2:6" x14ac:dyDescent="0.45">
      <c r="B695" s="3"/>
      <c r="C695" s="2"/>
      <c r="E695" s="2"/>
      <c r="F695" s="2"/>
    </row>
    <row r="696" spans="2:6" x14ac:dyDescent="0.45">
      <c r="B696" s="3"/>
      <c r="C696" s="2"/>
      <c r="E696" s="2"/>
      <c r="F696" s="2"/>
    </row>
    <row r="697" spans="2:6" x14ac:dyDescent="0.45">
      <c r="B697" s="3"/>
      <c r="C697" s="2"/>
      <c r="E697" s="2"/>
      <c r="F697" s="2"/>
    </row>
    <row r="698" spans="2:6" x14ac:dyDescent="0.45">
      <c r="B698" s="3"/>
      <c r="C698" s="2"/>
      <c r="E698" s="2"/>
      <c r="F698" s="2"/>
    </row>
    <row r="699" spans="2:6" x14ac:dyDescent="0.45">
      <c r="B699" s="3"/>
      <c r="C699" s="2"/>
      <c r="E699" s="2"/>
      <c r="F699" s="2"/>
    </row>
    <row r="700" spans="2:6" x14ac:dyDescent="0.45">
      <c r="B700" s="3"/>
      <c r="C700" s="2"/>
      <c r="E700" s="2"/>
      <c r="F700" s="2"/>
    </row>
    <row r="701" spans="2:6" x14ac:dyDescent="0.45">
      <c r="B701" s="3"/>
      <c r="C701" s="2"/>
      <c r="E701" s="2"/>
      <c r="F701" s="2"/>
    </row>
    <row r="702" spans="2:6" x14ac:dyDescent="0.45">
      <c r="B702" s="3"/>
      <c r="C702" s="2"/>
      <c r="E702" s="2"/>
      <c r="F702" s="2"/>
    </row>
    <row r="703" spans="2:6" x14ac:dyDescent="0.45">
      <c r="B703" s="3"/>
      <c r="C703" s="2"/>
      <c r="E703" s="2"/>
      <c r="F703" s="2"/>
    </row>
    <row r="704" spans="2:6" x14ac:dyDescent="0.45">
      <c r="B704" s="3"/>
      <c r="C704" s="2"/>
      <c r="E704" s="2"/>
      <c r="F704" s="2"/>
    </row>
    <row r="705" spans="2:6" x14ac:dyDescent="0.45">
      <c r="B705" s="3"/>
      <c r="C705" s="2"/>
      <c r="E705" s="2"/>
      <c r="F705" s="2"/>
    </row>
    <row r="706" spans="2:6" x14ac:dyDescent="0.45">
      <c r="B706" s="3"/>
      <c r="C706" s="2"/>
      <c r="E706" s="2"/>
      <c r="F706" s="2"/>
    </row>
    <row r="707" spans="2:6" x14ac:dyDescent="0.45">
      <c r="B707" s="3"/>
      <c r="C707" s="2"/>
      <c r="E707" s="2"/>
      <c r="F707" s="2"/>
    </row>
    <row r="708" spans="2:6" x14ac:dyDescent="0.45">
      <c r="B708" s="3"/>
      <c r="C708" s="2"/>
      <c r="E708" s="2"/>
      <c r="F708" s="2"/>
    </row>
    <row r="709" spans="2:6" x14ac:dyDescent="0.45">
      <c r="B709" s="3"/>
      <c r="C709" s="2"/>
      <c r="E709" s="2"/>
      <c r="F709" s="2"/>
    </row>
    <row r="710" spans="2:6" x14ac:dyDescent="0.45">
      <c r="B710" s="3"/>
      <c r="C710" s="2"/>
      <c r="E710" s="2"/>
      <c r="F710" s="2"/>
    </row>
    <row r="711" spans="2:6" x14ac:dyDescent="0.45">
      <c r="B711" s="3"/>
      <c r="C711" s="2"/>
      <c r="E711" s="2"/>
      <c r="F711" s="2"/>
    </row>
    <row r="712" spans="2:6" x14ac:dyDescent="0.45">
      <c r="B712" s="3"/>
      <c r="C712" s="2"/>
      <c r="E712" s="2"/>
      <c r="F712" s="2"/>
    </row>
    <row r="713" spans="2:6" x14ac:dyDescent="0.45">
      <c r="B713" s="3"/>
      <c r="C713" s="2"/>
      <c r="E713" s="2"/>
      <c r="F713" s="2"/>
    </row>
    <row r="714" spans="2:6" x14ac:dyDescent="0.45">
      <c r="B714" s="3"/>
      <c r="C714" s="2"/>
      <c r="E714" s="2"/>
      <c r="F714" s="2"/>
    </row>
    <row r="715" spans="2:6" x14ac:dyDescent="0.45">
      <c r="B715" s="3"/>
      <c r="C715" s="2"/>
      <c r="E715" s="2"/>
      <c r="F715" s="2"/>
    </row>
    <row r="716" spans="2:6" x14ac:dyDescent="0.45">
      <c r="B716" s="3"/>
      <c r="C716" s="2"/>
      <c r="E716" s="2"/>
      <c r="F716" s="2"/>
    </row>
    <row r="717" spans="2:6" x14ac:dyDescent="0.45">
      <c r="B717" s="3"/>
      <c r="C717" s="2"/>
      <c r="E717" s="2"/>
      <c r="F717" s="2"/>
    </row>
    <row r="718" spans="2:6" x14ac:dyDescent="0.45">
      <c r="B718" s="3"/>
      <c r="C718" s="2"/>
      <c r="E718" s="2"/>
      <c r="F718" s="2"/>
    </row>
    <row r="719" spans="2:6" x14ac:dyDescent="0.45">
      <c r="B719" s="3"/>
      <c r="C719" s="2"/>
      <c r="E719" s="2"/>
      <c r="F719" s="2"/>
    </row>
    <row r="720" spans="2:6" x14ac:dyDescent="0.45">
      <c r="B720" s="3"/>
      <c r="C720" s="2"/>
      <c r="E720" s="2"/>
      <c r="F720" s="2"/>
    </row>
    <row r="721" spans="2:6" x14ac:dyDescent="0.45">
      <c r="B721" s="3"/>
      <c r="C721" s="2"/>
      <c r="E721" s="2"/>
      <c r="F721" s="2"/>
    </row>
    <row r="722" spans="2:6" x14ac:dyDescent="0.45">
      <c r="B722" s="3"/>
      <c r="C722" s="2"/>
      <c r="E722" s="2"/>
      <c r="F722" s="2"/>
    </row>
    <row r="723" spans="2:6" x14ac:dyDescent="0.45">
      <c r="B723" s="3"/>
      <c r="C723" s="2"/>
      <c r="E723" s="2"/>
      <c r="F723" s="2"/>
    </row>
    <row r="724" spans="2:6" x14ac:dyDescent="0.45">
      <c r="B724" s="3"/>
      <c r="C724" s="2"/>
      <c r="E724" s="2"/>
      <c r="F724" s="2"/>
    </row>
    <row r="725" spans="2:6" x14ac:dyDescent="0.45">
      <c r="B725" s="3"/>
      <c r="C725" s="2"/>
      <c r="E725" s="2"/>
      <c r="F725" s="2"/>
    </row>
    <row r="726" spans="2:6" x14ac:dyDescent="0.45">
      <c r="B726" s="3"/>
      <c r="C726" s="2"/>
      <c r="E726" s="2"/>
      <c r="F726" s="2"/>
    </row>
    <row r="727" spans="2:6" x14ac:dyDescent="0.45">
      <c r="B727" s="3"/>
      <c r="C727" s="2"/>
      <c r="E727" s="2"/>
      <c r="F727" s="2"/>
    </row>
    <row r="728" spans="2:6" x14ac:dyDescent="0.45">
      <c r="B728" s="3"/>
      <c r="C728" s="2"/>
      <c r="E728" s="2"/>
      <c r="F728" s="2"/>
    </row>
    <row r="729" spans="2:6" x14ac:dyDescent="0.45">
      <c r="B729" s="3"/>
      <c r="C729" s="2"/>
      <c r="E729" s="2"/>
      <c r="F729" s="2"/>
    </row>
    <row r="730" spans="2:6" x14ac:dyDescent="0.45">
      <c r="B730" s="3"/>
      <c r="C730" s="2"/>
      <c r="E730" s="2"/>
      <c r="F730" s="2"/>
    </row>
    <row r="731" spans="2:6" x14ac:dyDescent="0.45">
      <c r="B731" s="3"/>
      <c r="C731" s="2"/>
      <c r="E731" s="2"/>
      <c r="F731" s="2"/>
    </row>
    <row r="732" spans="2:6" x14ac:dyDescent="0.45">
      <c r="B732" s="3"/>
      <c r="C732" s="2"/>
      <c r="E732" s="2"/>
      <c r="F732" s="2"/>
    </row>
    <row r="733" spans="2:6" x14ac:dyDescent="0.45">
      <c r="B733" s="3"/>
      <c r="C733" s="2"/>
      <c r="E733" s="2"/>
      <c r="F733" s="2"/>
    </row>
    <row r="734" spans="2:6" x14ac:dyDescent="0.45">
      <c r="B734" s="3"/>
      <c r="C734" s="2"/>
      <c r="E734" s="2"/>
      <c r="F734" s="2"/>
    </row>
    <row r="735" spans="2:6" x14ac:dyDescent="0.45">
      <c r="B735" s="3"/>
      <c r="C735" s="2"/>
      <c r="E735" s="2"/>
      <c r="F735" s="2"/>
    </row>
    <row r="736" spans="2:6" x14ac:dyDescent="0.45">
      <c r="B736" s="3"/>
      <c r="C736" s="2"/>
      <c r="E736" s="2"/>
      <c r="F736" s="2"/>
    </row>
    <row r="737" spans="2:6" x14ac:dyDescent="0.45">
      <c r="B737" s="3"/>
      <c r="C737" s="2"/>
      <c r="E737" s="2"/>
      <c r="F737" s="2"/>
    </row>
    <row r="738" spans="2:6" x14ac:dyDescent="0.45">
      <c r="B738" s="3"/>
      <c r="C738" s="2"/>
      <c r="E738" s="2"/>
      <c r="F738" s="2"/>
    </row>
    <row r="739" spans="2:6" x14ac:dyDescent="0.45">
      <c r="B739" s="3"/>
      <c r="C739" s="2"/>
      <c r="E739" s="2"/>
      <c r="F739" s="2"/>
    </row>
    <row r="740" spans="2:6" x14ac:dyDescent="0.45">
      <c r="B740" s="3"/>
      <c r="C740" s="2"/>
      <c r="E740" s="2"/>
      <c r="F740" s="2"/>
    </row>
    <row r="741" spans="2:6" x14ac:dyDescent="0.45">
      <c r="B741" s="3"/>
      <c r="C741" s="2"/>
      <c r="E741" s="2"/>
      <c r="F741" s="2"/>
    </row>
    <row r="742" spans="2:6" x14ac:dyDescent="0.45">
      <c r="B742" s="3"/>
      <c r="C742" s="2"/>
      <c r="E742" s="2"/>
      <c r="F742" s="2"/>
    </row>
    <row r="743" spans="2:6" x14ac:dyDescent="0.45">
      <c r="B743" s="3"/>
      <c r="C743" s="2"/>
      <c r="E743" s="2"/>
      <c r="F743" s="2"/>
    </row>
    <row r="744" spans="2:6" x14ac:dyDescent="0.45">
      <c r="B744" s="3"/>
      <c r="C744" s="2"/>
      <c r="E744" s="2"/>
      <c r="F744" s="2"/>
    </row>
    <row r="745" spans="2:6" x14ac:dyDescent="0.45">
      <c r="B745" s="3"/>
      <c r="C745" s="2"/>
      <c r="E745" s="2"/>
      <c r="F745" s="2"/>
    </row>
    <row r="746" spans="2:6" x14ac:dyDescent="0.45">
      <c r="B746" s="3"/>
      <c r="C746" s="2"/>
      <c r="E746" s="2"/>
      <c r="F746" s="2"/>
    </row>
    <row r="747" spans="2:6" x14ac:dyDescent="0.45">
      <c r="B747" s="3"/>
      <c r="C747" s="2"/>
      <c r="E747" s="2"/>
      <c r="F747" s="2"/>
    </row>
    <row r="748" spans="2:6" x14ac:dyDescent="0.45">
      <c r="B748" s="3"/>
      <c r="C748" s="2"/>
      <c r="E748" s="2"/>
      <c r="F748" s="2"/>
    </row>
    <row r="749" spans="2:6" x14ac:dyDescent="0.45">
      <c r="B749" s="3"/>
      <c r="C749" s="2"/>
      <c r="E749" s="2"/>
      <c r="F749" s="2"/>
    </row>
    <row r="750" spans="2:6" x14ac:dyDescent="0.45">
      <c r="B750" s="3"/>
      <c r="C750" s="2"/>
      <c r="E750" s="2"/>
      <c r="F750" s="2"/>
    </row>
    <row r="751" spans="2:6" x14ac:dyDescent="0.45">
      <c r="B751" s="3"/>
      <c r="C751" s="2"/>
      <c r="E751" s="2"/>
      <c r="F751" s="2"/>
    </row>
    <row r="752" spans="2:6" x14ac:dyDescent="0.45">
      <c r="B752" s="3"/>
      <c r="C752" s="2"/>
      <c r="E752" s="2"/>
      <c r="F752" s="2"/>
    </row>
    <row r="753" spans="2:6" x14ac:dyDescent="0.45">
      <c r="B753" s="3"/>
      <c r="C753" s="2"/>
      <c r="E753" s="2"/>
      <c r="F753" s="2"/>
    </row>
    <row r="754" spans="2:6" x14ac:dyDescent="0.45">
      <c r="B754" s="3"/>
      <c r="C754" s="2"/>
      <c r="E754" s="2"/>
      <c r="F754" s="2"/>
    </row>
    <row r="755" spans="2:6" x14ac:dyDescent="0.45">
      <c r="B755" s="3"/>
      <c r="C755" s="2"/>
      <c r="E755" s="2"/>
      <c r="F755" s="2"/>
    </row>
    <row r="756" spans="2:6" x14ac:dyDescent="0.45">
      <c r="B756" s="3"/>
      <c r="C756" s="2"/>
      <c r="E756" s="2"/>
      <c r="F756" s="2"/>
    </row>
    <row r="757" spans="2:6" x14ac:dyDescent="0.45">
      <c r="B757" s="3"/>
      <c r="C757" s="2"/>
      <c r="E757" s="2"/>
      <c r="F757" s="2"/>
    </row>
    <row r="758" spans="2:6" x14ac:dyDescent="0.45">
      <c r="B758" s="3"/>
      <c r="C758" s="2"/>
      <c r="E758" s="2"/>
      <c r="F758" s="2"/>
    </row>
    <row r="759" spans="2:6" x14ac:dyDescent="0.45">
      <c r="B759" s="3"/>
      <c r="C759" s="2"/>
      <c r="E759" s="2"/>
      <c r="F759" s="2"/>
    </row>
    <row r="760" spans="2:6" x14ac:dyDescent="0.45">
      <c r="B760" s="3"/>
      <c r="C760" s="2"/>
      <c r="E760" s="2"/>
      <c r="F760" s="2"/>
    </row>
    <row r="761" spans="2:6" x14ac:dyDescent="0.45">
      <c r="B761" s="3"/>
      <c r="C761" s="2"/>
      <c r="E761" s="2"/>
      <c r="F761" s="2"/>
    </row>
    <row r="762" spans="2:6" x14ac:dyDescent="0.45">
      <c r="B762" s="3"/>
      <c r="C762" s="2"/>
      <c r="E762" s="2"/>
      <c r="F762" s="2"/>
    </row>
    <row r="763" spans="2:6" x14ac:dyDescent="0.45">
      <c r="B763" s="3"/>
      <c r="C763" s="2"/>
      <c r="E763" s="2"/>
      <c r="F763" s="2"/>
    </row>
    <row r="764" spans="2:6" x14ac:dyDescent="0.45">
      <c r="B764" s="3"/>
      <c r="C764" s="2"/>
      <c r="E764" s="2"/>
      <c r="F764" s="2"/>
    </row>
    <row r="765" spans="2:6" x14ac:dyDescent="0.45">
      <c r="B765" s="3"/>
      <c r="C765" s="2"/>
      <c r="E765" s="2"/>
      <c r="F765" s="2"/>
    </row>
    <row r="766" spans="2:6" x14ac:dyDescent="0.45">
      <c r="B766" s="3"/>
      <c r="C766" s="2"/>
      <c r="E766" s="2"/>
      <c r="F766" s="2"/>
    </row>
    <row r="767" spans="2:6" x14ac:dyDescent="0.45">
      <c r="B767" s="3"/>
      <c r="C767" s="2"/>
      <c r="E767" s="2"/>
      <c r="F767" s="2"/>
    </row>
    <row r="768" spans="2:6" x14ac:dyDescent="0.45">
      <c r="B768" s="3"/>
      <c r="C768" s="2"/>
      <c r="E768" s="2"/>
      <c r="F768" s="2"/>
    </row>
    <row r="769" spans="2:6" x14ac:dyDescent="0.45">
      <c r="B769" s="3"/>
      <c r="C769" s="2"/>
      <c r="E769" s="2"/>
      <c r="F769" s="2"/>
    </row>
    <row r="770" spans="2:6" x14ac:dyDescent="0.45">
      <c r="B770" s="3"/>
      <c r="C770" s="2"/>
      <c r="E770" s="2"/>
      <c r="F770" s="2"/>
    </row>
    <row r="771" spans="2:6" x14ac:dyDescent="0.45">
      <c r="B771" s="3"/>
      <c r="C771" s="2"/>
      <c r="E771" s="2"/>
      <c r="F771" s="2"/>
    </row>
    <row r="772" spans="2:6" x14ac:dyDescent="0.45">
      <c r="B772" s="3"/>
      <c r="C772" s="2"/>
      <c r="E772" s="2"/>
      <c r="F772" s="2"/>
    </row>
    <row r="773" spans="2:6" x14ac:dyDescent="0.45">
      <c r="B773" s="3"/>
      <c r="C773" s="2"/>
      <c r="E773" s="2"/>
      <c r="F773" s="2"/>
    </row>
    <row r="774" spans="2:6" x14ac:dyDescent="0.45">
      <c r="B774" s="3"/>
      <c r="C774" s="2"/>
      <c r="E774" s="2"/>
      <c r="F774" s="2"/>
    </row>
    <row r="775" spans="2:6" x14ac:dyDescent="0.45">
      <c r="B775" s="3"/>
      <c r="C775" s="2"/>
      <c r="E775" s="2"/>
      <c r="F775" s="2"/>
    </row>
    <row r="776" spans="2:6" x14ac:dyDescent="0.45">
      <c r="B776" s="3"/>
      <c r="C776" s="2"/>
      <c r="E776" s="2"/>
      <c r="F776" s="2"/>
    </row>
    <row r="777" spans="2:6" x14ac:dyDescent="0.45">
      <c r="B777" s="3"/>
      <c r="C777" s="2"/>
      <c r="E777" s="2"/>
      <c r="F777" s="2"/>
    </row>
    <row r="778" spans="2:6" x14ac:dyDescent="0.45">
      <c r="B778" s="3"/>
      <c r="C778" s="2"/>
      <c r="E778" s="2"/>
      <c r="F778" s="2"/>
    </row>
    <row r="779" spans="2:6" x14ac:dyDescent="0.45">
      <c r="B779" s="3"/>
      <c r="C779" s="2"/>
      <c r="E779" s="2"/>
      <c r="F779" s="2"/>
    </row>
    <row r="780" spans="2:6" x14ac:dyDescent="0.45">
      <c r="B780" s="3"/>
      <c r="C780" s="2"/>
      <c r="E780" s="2"/>
      <c r="F780" s="2"/>
    </row>
    <row r="781" spans="2:6" x14ac:dyDescent="0.45">
      <c r="B781" s="3"/>
      <c r="C781" s="2"/>
      <c r="E781" s="2"/>
      <c r="F781" s="2"/>
    </row>
    <row r="782" spans="2:6" x14ac:dyDescent="0.45">
      <c r="B782" s="3"/>
      <c r="C782" s="2"/>
      <c r="E782" s="2"/>
      <c r="F782" s="2"/>
    </row>
    <row r="783" spans="2:6" x14ac:dyDescent="0.45">
      <c r="B783" s="3"/>
      <c r="C783" s="2"/>
      <c r="E783" s="2"/>
      <c r="F783" s="2"/>
    </row>
    <row r="784" spans="2:6" x14ac:dyDescent="0.45">
      <c r="B784" s="3"/>
      <c r="C784" s="2"/>
      <c r="E784" s="2"/>
      <c r="F784" s="2"/>
    </row>
    <row r="785" spans="2:6" x14ac:dyDescent="0.45">
      <c r="B785" s="3"/>
      <c r="C785" s="2"/>
      <c r="E785" s="2"/>
      <c r="F785" s="2"/>
    </row>
    <row r="786" spans="2:6" x14ac:dyDescent="0.45">
      <c r="B786" s="3"/>
      <c r="C786" s="2"/>
      <c r="E786" s="2"/>
      <c r="F786" s="2"/>
    </row>
    <row r="787" spans="2:6" x14ac:dyDescent="0.45">
      <c r="B787" s="3"/>
      <c r="C787" s="2"/>
      <c r="E787" s="2"/>
      <c r="F787" s="2"/>
    </row>
    <row r="788" spans="2:6" x14ac:dyDescent="0.45">
      <c r="B788" s="3"/>
      <c r="C788" s="2"/>
      <c r="E788" s="2"/>
      <c r="F788" s="2"/>
    </row>
    <row r="789" spans="2:6" x14ac:dyDescent="0.45">
      <c r="B789" s="3"/>
      <c r="C789" s="2"/>
      <c r="E789" s="2"/>
      <c r="F789" s="2"/>
    </row>
    <row r="790" spans="2:6" x14ac:dyDescent="0.45">
      <c r="B790" s="3"/>
      <c r="C790" s="2"/>
      <c r="E790" s="2"/>
      <c r="F790" s="2"/>
    </row>
    <row r="791" spans="2:6" x14ac:dyDescent="0.45">
      <c r="B791" s="3"/>
      <c r="C791" s="2"/>
      <c r="E791" s="2"/>
      <c r="F791" s="2"/>
    </row>
    <row r="792" spans="2:6" x14ac:dyDescent="0.45">
      <c r="B792" s="3"/>
      <c r="C792" s="2"/>
      <c r="E792" s="2"/>
      <c r="F792" s="2"/>
    </row>
    <row r="793" spans="2:6" x14ac:dyDescent="0.45">
      <c r="B793" s="3"/>
      <c r="C793" s="2"/>
      <c r="E793" s="2"/>
      <c r="F793" s="2"/>
    </row>
    <row r="794" spans="2:6" x14ac:dyDescent="0.45">
      <c r="B794" s="3"/>
      <c r="C794" s="2"/>
      <c r="E794" s="2"/>
      <c r="F794" s="2"/>
    </row>
    <row r="795" spans="2:6" x14ac:dyDescent="0.45">
      <c r="B795" s="3"/>
      <c r="C795" s="2"/>
      <c r="E795" s="2"/>
      <c r="F795" s="2"/>
    </row>
    <row r="796" spans="2:6" x14ac:dyDescent="0.45">
      <c r="B796" s="3"/>
      <c r="C796" s="2"/>
      <c r="E796" s="2"/>
      <c r="F796" s="2"/>
    </row>
    <row r="797" spans="2:6" x14ac:dyDescent="0.45">
      <c r="B797" s="3"/>
      <c r="C797" s="2"/>
      <c r="E797" s="2"/>
      <c r="F797" s="2"/>
    </row>
    <row r="798" spans="2:6" x14ac:dyDescent="0.45">
      <c r="B798" s="3"/>
      <c r="C798" s="2"/>
      <c r="E798" s="2"/>
      <c r="F798" s="2"/>
    </row>
    <row r="799" spans="2:6" x14ac:dyDescent="0.45">
      <c r="B799" s="3"/>
      <c r="C799" s="2"/>
      <c r="E799" s="2"/>
      <c r="F799" s="2"/>
    </row>
    <row r="800" spans="2:6" x14ac:dyDescent="0.45">
      <c r="B800" s="3"/>
      <c r="C800" s="2"/>
      <c r="E800" s="2"/>
      <c r="F800" s="2"/>
    </row>
    <row r="801" spans="2:6" x14ac:dyDescent="0.45">
      <c r="B801" s="3"/>
      <c r="C801" s="2"/>
      <c r="E801" s="2"/>
      <c r="F801" s="2"/>
    </row>
    <row r="802" spans="2:6" x14ac:dyDescent="0.45">
      <c r="B802" s="3"/>
      <c r="C802" s="2"/>
      <c r="E802" s="2"/>
      <c r="F802" s="2"/>
    </row>
    <row r="803" spans="2:6" x14ac:dyDescent="0.45">
      <c r="B803" s="3"/>
      <c r="C803" s="2"/>
      <c r="E803" s="2"/>
      <c r="F803" s="2"/>
    </row>
    <row r="804" spans="2:6" x14ac:dyDescent="0.45">
      <c r="B804" s="3"/>
      <c r="C804" s="2"/>
      <c r="E804" s="2"/>
      <c r="F804" s="2"/>
    </row>
    <row r="805" spans="2:6" x14ac:dyDescent="0.45">
      <c r="B805" s="3"/>
      <c r="C805" s="2"/>
      <c r="E805" s="2"/>
      <c r="F805" s="2"/>
    </row>
    <row r="806" spans="2:6" x14ac:dyDescent="0.45">
      <c r="B806" s="3"/>
      <c r="C806" s="2"/>
      <c r="E806" s="2"/>
      <c r="F806" s="2"/>
    </row>
    <row r="807" spans="2:6" x14ac:dyDescent="0.45">
      <c r="B807" s="3"/>
      <c r="C807" s="2"/>
      <c r="E807" s="2"/>
      <c r="F807" s="2"/>
    </row>
    <row r="808" spans="2:6" x14ac:dyDescent="0.45">
      <c r="B808" s="3"/>
      <c r="C808" s="2"/>
      <c r="E808" s="2"/>
      <c r="F808" s="2"/>
    </row>
    <row r="809" spans="2:6" x14ac:dyDescent="0.45">
      <c r="B809" s="3"/>
      <c r="C809" s="2"/>
      <c r="E809" s="2"/>
      <c r="F809" s="2"/>
    </row>
    <row r="810" spans="2:6" x14ac:dyDescent="0.45">
      <c r="B810" s="3"/>
      <c r="C810" s="2"/>
      <c r="E810" s="2"/>
      <c r="F810" s="2"/>
    </row>
    <row r="811" spans="2:6" x14ac:dyDescent="0.45">
      <c r="B811" s="3"/>
      <c r="C811" s="2"/>
      <c r="E811" s="2"/>
      <c r="F811" s="2"/>
    </row>
    <row r="812" spans="2:6" x14ac:dyDescent="0.45">
      <c r="B812" s="3"/>
      <c r="C812" s="2"/>
      <c r="E812" s="2"/>
      <c r="F812" s="2"/>
    </row>
    <row r="813" spans="2:6" x14ac:dyDescent="0.45">
      <c r="B813" s="3"/>
      <c r="C813" s="2"/>
      <c r="E813" s="2"/>
      <c r="F813" s="2"/>
    </row>
    <row r="814" spans="2:6" x14ac:dyDescent="0.45">
      <c r="B814" s="3"/>
      <c r="C814" s="2"/>
      <c r="E814" s="2"/>
      <c r="F814" s="2"/>
    </row>
    <row r="815" spans="2:6" x14ac:dyDescent="0.45">
      <c r="B815" s="3"/>
      <c r="C815" s="2"/>
      <c r="E815" s="2"/>
      <c r="F815" s="2"/>
    </row>
    <row r="816" spans="2:6" x14ac:dyDescent="0.45">
      <c r="B816" s="3"/>
      <c r="C816" s="2"/>
      <c r="E816" s="2"/>
      <c r="F816" s="2"/>
    </row>
    <row r="817" spans="2:6" x14ac:dyDescent="0.45">
      <c r="B817" s="3"/>
      <c r="C817" s="2"/>
      <c r="E817" s="2"/>
      <c r="F817" s="2"/>
    </row>
    <row r="818" spans="2:6" x14ac:dyDescent="0.45">
      <c r="B818" s="3"/>
      <c r="C818" s="2"/>
      <c r="E818" s="2"/>
      <c r="F818" s="2"/>
    </row>
    <row r="819" spans="2:6" x14ac:dyDescent="0.45">
      <c r="B819" s="3"/>
      <c r="C819" s="2"/>
      <c r="E819" s="2"/>
      <c r="F819" s="2"/>
    </row>
    <row r="820" spans="2:6" x14ac:dyDescent="0.45">
      <c r="B820" s="3"/>
      <c r="C820" s="2"/>
      <c r="E820" s="2"/>
      <c r="F820" s="2"/>
    </row>
    <row r="821" spans="2:6" x14ac:dyDescent="0.45">
      <c r="B821" s="3"/>
      <c r="C821" s="2"/>
      <c r="E821" s="2"/>
      <c r="F821" s="2"/>
    </row>
    <row r="822" spans="2:6" x14ac:dyDescent="0.45">
      <c r="B822" s="3"/>
      <c r="C822" s="2"/>
      <c r="E822" s="2"/>
      <c r="F822" s="2"/>
    </row>
    <row r="823" spans="2:6" x14ac:dyDescent="0.45">
      <c r="B823" s="3"/>
      <c r="C823" s="2"/>
      <c r="E823" s="2"/>
      <c r="F823" s="2"/>
    </row>
    <row r="824" spans="2:6" x14ac:dyDescent="0.45">
      <c r="B824" s="3"/>
      <c r="C824" s="2"/>
      <c r="E824" s="2"/>
      <c r="F824" s="2"/>
    </row>
    <row r="825" spans="2:6" x14ac:dyDescent="0.45">
      <c r="B825" s="3"/>
      <c r="C825" s="2"/>
      <c r="E825" s="2"/>
      <c r="F825" s="2"/>
    </row>
    <row r="826" spans="2:6" x14ac:dyDescent="0.45">
      <c r="B826" s="3"/>
      <c r="C826" s="2"/>
      <c r="E826" s="2"/>
      <c r="F826" s="2"/>
    </row>
    <row r="827" spans="2:6" x14ac:dyDescent="0.45">
      <c r="B827" s="3"/>
      <c r="C827" s="2"/>
      <c r="E827" s="2"/>
      <c r="F827" s="2"/>
    </row>
    <row r="828" spans="2:6" x14ac:dyDescent="0.45">
      <c r="B828" s="3"/>
      <c r="C828" s="2"/>
      <c r="E828" s="2"/>
      <c r="F828" s="2"/>
    </row>
    <row r="829" spans="2:6" x14ac:dyDescent="0.45">
      <c r="B829" s="3"/>
      <c r="C829" s="2"/>
      <c r="E829" s="2"/>
      <c r="F829" s="2"/>
    </row>
    <row r="830" spans="2:6" x14ac:dyDescent="0.45">
      <c r="B830" s="3"/>
      <c r="C830" s="2"/>
      <c r="E830" s="2"/>
      <c r="F830" s="2"/>
    </row>
    <row r="831" spans="2:6" x14ac:dyDescent="0.45">
      <c r="B831" s="3"/>
      <c r="C831" s="2"/>
      <c r="E831" s="2"/>
      <c r="F831" s="2"/>
    </row>
    <row r="832" spans="2:6" x14ac:dyDescent="0.45">
      <c r="B832" s="3"/>
      <c r="C832" s="2"/>
      <c r="E832" s="2"/>
      <c r="F832" s="2"/>
    </row>
    <row r="833" spans="2:6" x14ac:dyDescent="0.45">
      <c r="B833" s="3"/>
      <c r="C833" s="2"/>
      <c r="E833" s="2"/>
      <c r="F833" s="2"/>
    </row>
    <row r="834" spans="2:6" x14ac:dyDescent="0.45">
      <c r="B834" s="3"/>
      <c r="C834" s="2"/>
      <c r="E834" s="2"/>
      <c r="F834" s="2"/>
    </row>
    <row r="835" spans="2:6" x14ac:dyDescent="0.45">
      <c r="B835" s="3"/>
      <c r="C835" s="2"/>
      <c r="E835" s="2"/>
      <c r="F835" s="2"/>
    </row>
    <row r="836" spans="2:6" x14ac:dyDescent="0.45">
      <c r="B836" s="3"/>
      <c r="C836" s="2"/>
      <c r="E836" s="2"/>
      <c r="F836" s="2"/>
    </row>
    <row r="837" spans="2:6" x14ac:dyDescent="0.45">
      <c r="B837" s="3"/>
      <c r="C837" s="2"/>
      <c r="E837" s="2"/>
      <c r="F837" s="2"/>
    </row>
    <row r="838" spans="2:6" x14ac:dyDescent="0.45">
      <c r="B838" s="3"/>
      <c r="C838" s="2"/>
      <c r="E838" s="2"/>
      <c r="F838" s="2"/>
    </row>
    <row r="839" spans="2:6" x14ac:dyDescent="0.45">
      <c r="B839" s="3"/>
      <c r="C839" s="2"/>
      <c r="E839" s="2"/>
      <c r="F839" s="2"/>
    </row>
    <row r="840" spans="2:6" x14ac:dyDescent="0.45">
      <c r="B840" s="3"/>
      <c r="C840" s="2"/>
      <c r="E840" s="2"/>
      <c r="F840" s="2"/>
    </row>
    <row r="841" spans="2:6" x14ac:dyDescent="0.45">
      <c r="B841" s="3"/>
      <c r="C841" s="2"/>
      <c r="E841" s="2"/>
      <c r="F841" s="2"/>
    </row>
    <row r="842" spans="2:6" x14ac:dyDescent="0.45">
      <c r="B842" s="3"/>
      <c r="C842" s="2"/>
      <c r="E842" s="2"/>
      <c r="F842" s="2"/>
    </row>
    <row r="843" spans="2:6" x14ac:dyDescent="0.45">
      <c r="B843" s="3"/>
      <c r="C843" s="2"/>
      <c r="E843" s="2"/>
      <c r="F843" s="2"/>
    </row>
    <row r="844" spans="2:6" x14ac:dyDescent="0.45">
      <c r="B844" s="3"/>
      <c r="C844" s="2"/>
      <c r="E844" s="2"/>
      <c r="F844" s="2"/>
    </row>
    <row r="845" spans="2:6" x14ac:dyDescent="0.45">
      <c r="B845" s="3"/>
      <c r="C845" s="2"/>
      <c r="E845" s="2"/>
      <c r="F845" s="2"/>
    </row>
    <row r="846" spans="2:6" x14ac:dyDescent="0.45">
      <c r="B846" s="3"/>
      <c r="C846" s="2"/>
      <c r="E846" s="2"/>
      <c r="F846" s="2"/>
    </row>
    <row r="847" spans="2:6" x14ac:dyDescent="0.45">
      <c r="B847" s="3"/>
      <c r="C847" s="2"/>
      <c r="E847" s="2"/>
      <c r="F847" s="2"/>
    </row>
    <row r="848" spans="2:6" x14ac:dyDescent="0.45">
      <c r="B848" s="3"/>
      <c r="C848" s="2"/>
      <c r="E848" s="2"/>
      <c r="F848" s="2"/>
    </row>
    <row r="849" spans="2:6" x14ac:dyDescent="0.45">
      <c r="B849" s="3"/>
      <c r="C849" s="2"/>
      <c r="E849" s="2"/>
      <c r="F849" s="2"/>
    </row>
    <row r="850" spans="2:6" x14ac:dyDescent="0.45">
      <c r="B850" s="3"/>
      <c r="C850" s="2"/>
      <c r="E850" s="2"/>
      <c r="F850" s="2"/>
    </row>
    <row r="851" spans="2:6" x14ac:dyDescent="0.45">
      <c r="B851" s="3"/>
      <c r="C851" s="2"/>
      <c r="E851" s="2"/>
      <c r="F851" s="2"/>
    </row>
    <row r="852" spans="2:6" x14ac:dyDescent="0.45">
      <c r="B852" s="3"/>
      <c r="C852" s="2"/>
      <c r="E852" s="2"/>
      <c r="F852" s="2"/>
    </row>
    <row r="853" spans="2:6" x14ac:dyDescent="0.45">
      <c r="B853" s="3"/>
      <c r="C853" s="2"/>
      <c r="E853" s="2"/>
      <c r="F853" s="2"/>
    </row>
    <row r="854" spans="2:6" x14ac:dyDescent="0.45">
      <c r="B854" s="3"/>
      <c r="C854" s="2"/>
      <c r="E854" s="2"/>
      <c r="F854" s="2"/>
    </row>
    <row r="855" spans="2:6" x14ac:dyDescent="0.45">
      <c r="B855" s="3"/>
      <c r="C855" s="2"/>
      <c r="E855" s="2"/>
      <c r="F855" s="2"/>
    </row>
    <row r="856" spans="2:6" x14ac:dyDescent="0.45">
      <c r="B856" s="3"/>
      <c r="C856" s="2"/>
      <c r="E856" s="2"/>
      <c r="F856" s="2"/>
    </row>
    <row r="857" spans="2:6" x14ac:dyDescent="0.45">
      <c r="B857" s="3"/>
      <c r="C857" s="2"/>
      <c r="E857" s="2"/>
      <c r="F857" s="2"/>
    </row>
    <row r="858" spans="2:6" x14ac:dyDescent="0.45">
      <c r="B858" s="3"/>
      <c r="C858" s="2"/>
      <c r="E858" s="2"/>
      <c r="F858" s="2"/>
    </row>
    <row r="859" spans="2:6" x14ac:dyDescent="0.45">
      <c r="B859" s="3"/>
      <c r="C859" s="2"/>
      <c r="E859" s="2"/>
      <c r="F859" s="2"/>
    </row>
    <row r="860" spans="2:6" x14ac:dyDescent="0.45">
      <c r="B860" s="3"/>
      <c r="C860" s="2"/>
      <c r="E860" s="2"/>
      <c r="F860" s="2"/>
    </row>
    <row r="861" spans="2:6" x14ac:dyDescent="0.45">
      <c r="B861" s="3"/>
      <c r="C861" s="2"/>
      <c r="E861" s="2"/>
      <c r="F861" s="2"/>
    </row>
    <row r="862" spans="2:6" x14ac:dyDescent="0.45">
      <c r="B862" s="3"/>
      <c r="C862" s="2"/>
      <c r="E862" s="2"/>
      <c r="F862" s="2"/>
    </row>
    <row r="863" spans="2:6" x14ac:dyDescent="0.45">
      <c r="B863" s="3"/>
      <c r="C863" s="2"/>
      <c r="E863" s="2"/>
      <c r="F863" s="2"/>
    </row>
    <row r="864" spans="2:6" x14ac:dyDescent="0.45">
      <c r="B864" s="3"/>
      <c r="C864" s="2"/>
      <c r="E864" s="2"/>
      <c r="F864" s="2"/>
    </row>
    <row r="865" spans="2:6" x14ac:dyDescent="0.45">
      <c r="B865" s="3"/>
      <c r="C865" s="2"/>
      <c r="E865" s="2"/>
      <c r="F865" s="2"/>
    </row>
    <row r="866" spans="2:6" x14ac:dyDescent="0.45">
      <c r="B866" s="3"/>
      <c r="C866" s="2"/>
      <c r="E866" s="2"/>
      <c r="F866" s="2"/>
    </row>
    <row r="867" spans="2:6" x14ac:dyDescent="0.45">
      <c r="B867" s="3"/>
      <c r="C867" s="2"/>
      <c r="E867" s="2"/>
      <c r="F867" s="2"/>
    </row>
    <row r="868" spans="2:6" x14ac:dyDescent="0.45">
      <c r="B868" s="3"/>
      <c r="C868" s="2"/>
      <c r="E868" s="2"/>
      <c r="F868" s="2"/>
    </row>
    <row r="869" spans="2:6" x14ac:dyDescent="0.45">
      <c r="B869" s="3"/>
      <c r="C869" s="2"/>
      <c r="E869" s="2"/>
      <c r="F869" s="2"/>
    </row>
    <row r="870" spans="2:6" x14ac:dyDescent="0.45">
      <c r="B870" s="3"/>
      <c r="C870" s="2"/>
      <c r="E870" s="2"/>
      <c r="F870" s="2"/>
    </row>
    <row r="871" spans="2:6" x14ac:dyDescent="0.45">
      <c r="B871" s="3"/>
      <c r="C871" s="2"/>
      <c r="E871" s="2"/>
      <c r="F871" s="2"/>
    </row>
    <row r="872" spans="2:6" x14ac:dyDescent="0.45">
      <c r="B872" s="3"/>
      <c r="C872" s="2"/>
      <c r="E872" s="2"/>
      <c r="F872" s="2"/>
    </row>
    <row r="873" spans="2:6" x14ac:dyDescent="0.45">
      <c r="B873" s="3"/>
      <c r="C873" s="2"/>
      <c r="E873" s="2"/>
      <c r="F873" s="2"/>
    </row>
    <row r="874" spans="2:6" x14ac:dyDescent="0.45">
      <c r="B874" s="3"/>
      <c r="C874" s="2"/>
      <c r="E874" s="2"/>
      <c r="F874" s="2"/>
    </row>
    <row r="875" spans="2:6" x14ac:dyDescent="0.45">
      <c r="B875" s="3"/>
      <c r="C875" s="2"/>
      <c r="E875" s="2"/>
      <c r="F875" s="2"/>
    </row>
    <row r="876" spans="2:6" x14ac:dyDescent="0.45">
      <c r="B876" s="3"/>
      <c r="C876" s="2"/>
      <c r="E876" s="2"/>
      <c r="F876" s="2"/>
    </row>
    <row r="877" spans="2:6" x14ac:dyDescent="0.45">
      <c r="B877" s="3"/>
      <c r="C877" s="2"/>
      <c r="E877" s="2"/>
      <c r="F877" s="2"/>
    </row>
    <row r="878" spans="2:6" x14ac:dyDescent="0.45">
      <c r="B878" s="3"/>
      <c r="C878" s="2"/>
      <c r="E878" s="2"/>
      <c r="F878" s="2"/>
    </row>
    <row r="879" spans="2:6" x14ac:dyDescent="0.45">
      <c r="B879" s="3"/>
      <c r="C879" s="2"/>
      <c r="E879" s="2"/>
      <c r="F879" s="2"/>
    </row>
    <row r="880" spans="2:6" x14ac:dyDescent="0.45">
      <c r="B880" s="3"/>
      <c r="C880" s="2"/>
      <c r="E880" s="2"/>
      <c r="F880" s="2"/>
    </row>
    <row r="881" spans="2:6" x14ac:dyDescent="0.45">
      <c r="B881" s="3"/>
      <c r="C881" s="2"/>
      <c r="E881" s="2"/>
      <c r="F881" s="2"/>
    </row>
    <row r="882" spans="2:6" x14ac:dyDescent="0.45">
      <c r="B882" s="3"/>
      <c r="C882" s="2"/>
      <c r="E882" s="2"/>
      <c r="F882" s="2"/>
    </row>
    <row r="883" spans="2:6" x14ac:dyDescent="0.45">
      <c r="B883" s="3"/>
      <c r="C883" s="2"/>
      <c r="E883" s="2"/>
      <c r="F883" s="2"/>
    </row>
    <row r="884" spans="2:6" x14ac:dyDescent="0.45">
      <c r="B884" s="3"/>
      <c r="C884" s="2"/>
      <c r="E884" s="2"/>
      <c r="F884" s="2"/>
    </row>
    <row r="885" spans="2:6" x14ac:dyDescent="0.45">
      <c r="B885" s="3"/>
      <c r="C885" s="2"/>
      <c r="E885" s="2"/>
      <c r="F885" s="2"/>
    </row>
    <row r="886" spans="2:6" x14ac:dyDescent="0.45">
      <c r="B886" s="3"/>
      <c r="C886" s="2"/>
      <c r="E886" s="2"/>
      <c r="F886" s="2"/>
    </row>
    <row r="887" spans="2:6" x14ac:dyDescent="0.45">
      <c r="B887" s="3"/>
      <c r="C887" s="2"/>
      <c r="E887" s="2"/>
      <c r="F887" s="2"/>
    </row>
    <row r="888" spans="2:6" x14ac:dyDescent="0.45">
      <c r="B888" s="3"/>
      <c r="C888" s="2"/>
      <c r="E888" s="2"/>
      <c r="F888" s="2"/>
    </row>
    <row r="889" spans="2:6" x14ac:dyDescent="0.45">
      <c r="B889" s="3"/>
      <c r="C889" s="2"/>
      <c r="E889" s="2"/>
      <c r="F889" s="2"/>
    </row>
    <row r="890" spans="2:6" x14ac:dyDescent="0.45">
      <c r="B890" s="3"/>
      <c r="C890" s="2"/>
      <c r="E890" s="2"/>
      <c r="F890" s="2"/>
    </row>
    <row r="891" spans="2:6" x14ac:dyDescent="0.45">
      <c r="B891" s="3"/>
      <c r="C891" s="2"/>
      <c r="E891" s="2"/>
      <c r="F891" s="2"/>
    </row>
    <row r="892" spans="2:6" x14ac:dyDescent="0.45">
      <c r="B892" s="3"/>
      <c r="C892" s="2"/>
      <c r="E892" s="2"/>
      <c r="F892" s="2"/>
    </row>
    <row r="893" spans="2:6" x14ac:dyDescent="0.45">
      <c r="B893" s="3"/>
      <c r="C893" s="2"/>
      <c r="E893" s="2"/>
      <c r="F893" s="2"/>
    </row>
    <row r="894" spans="2:6" x14ac:dyDescent="0.45">
      <c r="B894" s="3"/>
      <c r="C894" s="2"/>
      <c r="E894" s="2"/>
      <c r="F894" s="2"/>
    </row>
    <row r="895" spans="2:6" x14ac:dyDescent="0.45">
      <c r="B895" s="3"/>
      <c r="C895" s="2"/>
      <c r="E895" s="2"/>
      <c r="F895" s="2"/>
    </row>
    <row r="896" spans="2:6" x14ac:dyDescent="0.45">
      <c r="B896" s="3"/>
      <c r="C896" s="2"/>
      <c r="E896" s="2"/>
      <c r="F896" s="2"/>
    </row>
    <row r="897" spans="2:6" x14ac:dyDescent="0.45">
      <c r="B897" s="3"/>
      <c r="C897" s="2"/>
      <c r="E897" s="2"/>
      <c r="F897" s="2"/>
    </row>
    <row r="898" spans="2:6" x14ac:dyDescent="0.45">
      <c r="B898" s="3"/>
      <c r="C898" s="2"/>
      <c r="E898" s="2"/>
      <c r="F898" s="2"/>
    </row>
    <row r="899" spans="2:6" x14ac:dyDescent="0.45">
      <c r="B899" s="3"/>
      <c r="C899" s="2"/>
      <c r="E899" s="2"/>
      <c r="F899" s="2"/>
    </row>
    <row r="900" spans="2:6" x14ac:dyDescent="0.45">
      <c r="B900" s="3"/>
      <c r="C900" s="2"/>
      <c r="E900" s="2"/>
      <c r="F900" s="2"/>
    </row>
    <row r="901" spans="2:6" x14ac:dyDescent="0.45">
      <c r="B901" s="3"/>
      <c r="C901" s="2"/>
      <c r="E901" s="2"/>
      <c r="F901" s="2"/>
    </row>
    <row r="902" spans="2:6" x14ac:dyDescent="0.45">
      <c r="B902" s="3"/>
      <c r="C902" s="2"/>
      <c r="E902" s="2"/>
      <c r="F902" s="2"/>
    </row>
    <row r="903" spans="2:6" x14ac:dyDescent="0.45">
      <c r="B903" s="3"/>
      <c r="C903" s="2"/>
      <c r="E903" s="2"/>
      <c r="F903" s="2"/>
    </row>
    <row r="904" spans="2:6" x14ac:dyDescent="0.45">
      <c r="B904" s="3"/>
      <c r="C904" s="2"/>
      <c r="E904" s="2"/>
      <c r="F904" s="2"/>
    </row>
    <row r="905" spans="2:6" x14ac:dyDescent="0.45">
      <c r="B905" s="3"/>
      <c r="C905" s="2"/>
      <c r="E905" s="2"/>
      <c r="F905" s="2"/>
    </row>
    <row r="906" spans="2:6" x14ac:dyDescent="0.45">
      <c r="B906" s="3"/>
      <c r="C906" s="2"/>
      <c r="E906" s="2"/>
      <c r="F906" s="2"/>
    </row>
    <row r="907" spans="2:6" x14ac:dyDescent="0.45">
      <c r="B907" s="3"/>
      <c r="C907" s="2"/>
      <c r="E907" s="2"/>
      <c r="F907" s="2"/>
    </row>
    <row r="908" spans="2:6" x14ac:dyDescent="0.45">
      <c r="B908" s="3"/>
      <c r="C908" s="2"/>
      <c r="E908" s="2"/>
      <c r="F908" s="2"/>
    </row>
    <row r="909" spans="2:6" x14ac:dyDescent="0.45">
      <c r="B909" s="3"/>
      <c r="C909" s="2"/>
      <c r="E909" s="2"/>
      <c r="F909" s="2"/>
    </row>
    <row r="910" spans="2:6" x14ac:dyDescent="0.45">
      <c r="B910" s="3"/>
      <c r="C910" s="2"/>
      <c r="E910" s="2"/>
      <c r="F910" s="2"/>
    </row>
    <row r="911" spans="2:6" x14ac:dyDescent="0.45">
      <c r="B911" s="3"/>
      <c r="C911" s="2"/>
      <c r="E911" s="2"/>
      <c r="F911" s="2"/>
    </row>
    <row r="912" spans="2:6" x14ac:dyDescent="0.45">
      <c r="B912" s="3"/>
      <c r="C912" s="2"/>
      <c r="E912" s="2"/>
      <c r="F912" s="2"/>
    </row>
    <row r="913" spans="2:6" x14ac:dyDescent="0.45">
      <c r="B913" s="3"/>
      <c r="C913" s="2"/>
      <c r="E913" s="2"/>
      <c r="F913" s="2"/>
    </row>
    <row r="914" spans="2:6" x14ac:dyDescent="0.45">
      <c r="B914" s="3"/>
      <c r="C914" s="2"/>
      <c r="E914" s="2"/>
      <c r="F914" s="2"/>
    </row>
    <row r="915" spans="2:6" x14ac:dyDescent="0.45">
      <c r="B915" s="3"/>
      <c r="C915" s="2"/>
      <c r="E915" s="2"/>
      <c r="F915" s="2"/>
    </row>
    <row r="916" spans="2:6" x14ac:dyDescent="0.45">
      <c r="B916" s="3"/>
      <c r="C916" s="2"/>
      <c r="E916" s="2"/>
      <c r="F916" s="2"/>
    </row>
    <row r="917" spans="2:6" x14ac:dyDescent="0.45">
      <c r="B917" s="3"/>
      <c r="C917" s="2"/>
      <c r="E917" s="2"/>
      <c r="F917" s="2"/>
    </row>
    <row r="918" spans="2:6" x14ac:dyDescent="0.45">
      <c r="B918" s="3"/>
      <c r="C918" s="2"/>
      <c r="E918" s="2"/>
      <c r="F918" s="2"/>
    </row>
    <row r="919" spans="2:6" x14ac:dyDescent="0.45">
      <c r="B919" s="3"/>
      <c r="C919" s="2"/>
      <c r="E919" s="2"/>
      <c r="F919" s="2"/>
    </row>
    <row r="920" spans="2:6" x14ac:dyDescent="0.45">
      <c r="B920" s="3"/>
      <c r="C920" s="2"/>
      <c r="E920" s="2"/>
      <c r="F920" s="2"/>
    </row>
    <row r="921" spans="2:6" x14ac:dyDescent="0.45">
      <c r="B921" s="3"/>
      <c r="C921" s="2"/>
      <c r="E921" s="2"/>
      <c r="F921" s="2"/>
    </row>
    <row r="922" spans="2:6" x14ac:dyDescent="0.45">
      <c r="B922" s="3"/>
      <c r="C922" s="2"/>
      <c r="E922" s="2"/>
      <c r="F922" s="2"/>
    </row>
    <row r="923" spans="2:6" x14ac:dyDescent="0.45">
      <c r="B923" s="3"/>
      <c r="C923" s="2"/>
      <c r="E923" s="2"/>
      <c r="F923" s="2"/>
    </row>
    <row r="924" spans="2:6" x14ac:dyDescent="0.45">
      <c r="B924" s="3"/>
      <c r="C924" s="2"/>
      <c r="E924" s="2"/>
      <c r="F924" s="2"/>
    </row>
    <row r="925" spans="2:6" x14ac:dyDescent="0.45">
      <c r="B925" s="3"/>
      <c r="C925" s="2"/>
      <c r="E925" s="2"/>
      <c r="F925" s="2"/>
    </row>
    <row r="926" spans="2:6" x14ac:dyDescent="0.45">
      <c r="B926" s="3"/>
      <c r="C926" s="2"/>
      <c r="E926" s="2"/>
      <c r="F926" s="2"/>
    </row>
    <row r="927" spans="2:6" x14ac:dyDescent="0.45">
      <c r="B927" s="3"/>
      <c r="C927" s="2"/>
      <c r="E927" s="2"/>
      <c r="F927" s="2"/>
    </row>
    <row r="928" spans="2:6" x14ac:dyDescent="0.45">
      <c r="B928" s="3"/>
      <c r="C928" s="2"/>
      <c r="E928" s="2"/>
      <c r="F928" s="2"/>
    </row>
    <row r="929" spans="2:6" x14ac:dyDescent="0.45">
      <c r="B929" s="3"/>
      <c r="C929" s="2"/>
      <c r="E929" s="2"/>
      <c r="F929" s="2"/>
    </row>
    <row r="930" spans="2:6" x14ac:dyDescent="0.45">
      <c r="B930" s="3"/>
      <c r="C930" s="2"/>
      <c r="E930" s="2"/>
      <c r="F930" s="2"/>
    </row>
    <row r="931" spans="2:6" x14ac:dyDescent="0.45">
      <c r="B931" s="3"/>
      <c r="C931" s="2"/>
      <c r="E931" s="2"/>
      <c r="F931" s="2"/>
    </row>
    <row r="932" spans="2:6" x14ac:dyDescent="0.45">
      <c r="B932" s="3"/>
      <c r="C932" s="2"/>
      <c r="E932" s="2"/>
      <c r="F932" s="2"/>
    </row>
    <row r="933" spans="2:6" x14ac:dyDescent="0.45">
      <c r="B933" s="3"/>
      <c r="C933" s="2"/>
      <c r="E933" s="2"/>
      <c r="F933" s="2"/>
    </row>
    <row r="934" spans="2:6" x14ac:dyDescent="0.45">
      <c r="B934" s="3"/>
      <c r="C934" s="2"/>
      <c r="E934" s="2"/>
      <c r="F934" s="2"/>
    </row>
    <row r="935" spans="2:6" x14ac:dyDescent="0.45">
      <c r="B935" s="3"/>
      <c r="C935" s="2"/>
      <c r="E935" s="2"/>
      <c r="F935" s="2"/>
    </row>
    <row r="936" spans="2:6" x14ac:dyDescent="0.45">
      <c r="B936" s="3"/>
      <c r="C936" s="2"/>
      <c r="E936" s="2"/>
      <c r="F936" s="2"/>
    </row>
    <row r="937" spans="2:6" x14ac:dyDescent="0.45">
      <c r="B937" s="3"/>
      <c r="C937" s="2"/>
      <c r="E937" s="2"/>
      <c r="F937" s="2"/>
    </row>
    <row r="938" spans="2:6" x14ac:dyDescent="0.45">
      <c r="B938" s="3"/>
      <c r="C938" s="2"/>
      <c r="E938" s="2"/>
      <c r="F938" s="2"/>
    </row>
    <row r="939" spans="2:6" x14ac:dyDescent="0.45">
      <c r="B939" s="3"/>
      <c r="C939" s="2"/>
      <c r="E939" s="2"/>
      <c r="F939" s="2"/>
    </row>
    <row r="940" spans="2:6" x14ac:dyDescent="0.45">
      <c r="B940" s="3"/>
      <c r="C940" s="2"/>
      <c r="E940" s="2"/>
      <c r="F940" s="2"/>
    </row>
    <row r="941" spans="2:6" x14ac:dyDescent="0.45">
      <c r="B941" s="3"/>
      <c r="C941" s="2"/>
      <c r="E941" s="2"/>
      <c r="F941" s="2"/>
    </row>
    <row r="942" spans="2:6" x14ac:dyDescent="0.45">
      <c r="B942" s="3"/>
      <c r="C942" s="2"/>
      <c r="E942" s="2"/>
      <c r="F942" s="2"/>
    </row>
    <row r="943" spans="2:6" x14ac:dyDescent="0.45">
      <c r="B943" s="3"/>
      <c r="C943" s="2"/>
      <c r="E943" s="2"/>
      <c r="F943" s="2"/>
    </row>
    <row r="944" spans="2:6" x14ac:dyDescent="0.45">
      <c r="B944" s="3"/>
      <c r="C944" s="2"/>
      <c r="E944" s="2"/>
      <c r="F944" s="2"/>
    </row>
    <row r="945" spans="2:6" x14ac:dyDescent="0.45">
      <c r="B945" s="3"/>
      <c r="C945" s="2"/>
      <c r="E945" s="2"/>
      <c r="F945" s="2"/>
    </row>
    <row r="946" spans="2:6" x14ac:dyDescent="0.45">
      <c r="B946" s="3"/>
      <c r="C946" s="2"/>
      <c r="E946" s="2"/>
      <c r="F946" s="2"/>
    </row>
    <row r="947" spans="2:6" x14ac:dyDescent="0.45">
      <c r="B947" s="3"/>
      <c r="C947" s="2"/>
      <c r="E947" s="2"/>
      <c r="F947" s="2"/>
    </row>
    <row r="948" spans="2:6" x14ac:dyDescent="0.45">
      <c r="B948" s="3"/>
      <c r="C948" s="2"/>
      <c r="E948" s="2"/>
      <c r="F948" s="2"/>
    </row>
    <row r="949" spans="2:6" x14ac:dyDescent="0.45">
      <c r="B949" s="3"/>
      <c r="C949" s="2"/>
      <c r="E949" s="2"/>
      <c r="F949" s="2"/>
    </row>
    <row r="950" spans="2:6" x14ac:dyDescent="0.45">
      <c r="B950" s="3"/>
      <c r="C950" s="2"/>
      <c r="E950" s="2"/>
      <c r="F950" s="2"/>
    </row>
    <row r="951" spans="2:6" x14ac:dyDescent="0.45">
      <c r="B951" s="3"/>
      <c r="C951" s="2"/>
      <c r="E951" s="2"/>
      <c r="F951" s="2"/>
    </row>
    <row r="952" spans="2:6" x14ac:dyDescent="0.45">
      <c r="B952" s="3"/>
      <c r="C952" s="2"/>
      <c r="E952" s="2"/>
      <c r="F952" s="2"/>
    </row>
    <row r="953" spans="2:6" x14ac:dyDescent="0.45">
      <c r="B953" s="3"/>
      <c r="C953" s="2"/>
      <c r="E953" s="2"/>
      <c r="F953" s="2"/>
    </row>
    <row r="954" spans="2:6" x14ac:dyDescent="0.45">
      <c r="B954" s="3"/>
      <c r="C954" s="2"/>
      <c r="E954" s="2"/>
      <c r="F954" s="2"/>
    </row>
    <row r="955" spans="2:6" x14ac:dyDescent="0.45">
      <c r="B955" s="3"/>
      <c r="C955" s="2"/>
      <c r="E955" s="2"/>
      <c r="F955" s="2"/>
    </row>
    <row r="956" spans="2:6" x14ac:dyDescent="0.45">
      <c r="B956" s="3"/>
      <c r="C956" s="2"/>
      <c r="E956" s="2"/>
      <c r="F956" s="2"/>
    </row>
    <row r="957" spans="2:6" x14ac:dyDescent="0.45">
      <c r="B957" s="3"/>
      <c r="C957" s="2"/>
      <c r="E957" s="2"/>
      <c r="F957" s="2"/>
    </row>
    <row r="958" spans="2:6" x14ac:dyDescent="0.45">
      <c r="B958" s="3"/>
      <c r="C958" s="2"/>
      <c r="E958" s="2"/>
      <c r="F958" s="2"/>
    </row>
    <row r="959" spans="2:6" x14ac:dyDescent="0.45">
      <c r="B959" s="3"/>
      <c r="C959" s="2"/>
      <c r="E959" s="2"/>
      <c r="F959" s="2"/>
    </row>
    <row r="960" spans="2:6" x14ac:dyDescent="0.45">
      <c r="B960" s="3"/>
      <c r="C960" s="2"/>
      <c r="E960" s="2"/>
      <c r="F960" s="2"/>
    </row>
    <row r="961" spans="2:6" x14ac:dyDescent="0.45">
      <c r="B961" s="3"/>
      <c r="C961" s="2"/>
      <c r="E961" s="2"/>
      <c r="F961" s="2"/>
    </row>
    <row r="962" spans="2:6" x14ac:dyDescent="0.45">
      <c r="B962" s="3"/>
      <c r="C962" s="2"/>
      <c r="E962" s="2"/>
      <c r="F962" s="2"/>
    </row>
    <row r="963" spans="2:6" x14ac:dyDescent="0.45">
      <c r="B963" s="3"/>
      <c r="C963" s="2"/>
      <c r="E963" s="2"/>
      <c r="F963" s="2"/>
    </row>
    <row r="964" spans="2:6" x14ac:dyDescent="0.45">
      <c r="B964" s="3"/>
      <c r="C964" s="2"/>
      <c r="E964" s="2"/>
      <c r="F964" s="2"/>
    </row>
    <row r="965" spans="2:6" x14ac:dyDescent="0.45">
      <c r="B965" s="3"/>
      <c r="C965" s="2"/>
      <c r="E965" s="2"/>
      <c r="F965" s="2"/>
    </row>
    <row r="966" spans="2:6" x14ac:dyDescent="0.45">
      <c r="B966" s="3"/>
      <c r="C966" s="2"/>
      <c r="E966" s="2"/>
      <c r="F966" s="2"/>
    </row>
    <row r="967" spans="2:6" x14ac:dyDescent="0.45">
      <c r="B967" s="3"/>
      <c r="C967" s="2"/>
      <c r="E967" s="2"/>
      <c r="F967" s="2"/>
    </row>
    <row r="968" spans="2:6" x14ac:dyDescent="0.45">
      <c r="B968" s="3"/>
      <c r="C968" s="2"/>
      <c r="E968" s="2"/>
      <c r="F968" s="2"/>
    </row>
    <row r="969" spans="2:6" x14ac:dyDescent="0.45">
      <c r="B969" s="3"/>
      <c r="C969" s="2"/>
      <c r="E969" s="2"/>
      <c r="F969" s="2"/>
    </row>
    <row r="970" spans="2:6" x14ac:dyDescent="0.45">
      <c r="B970" s="3"/>
      <c r="C970" s="2"/>
      <c r="E970" s="2"/>
      <c r="F970" s="2"/>
    </row>
    <row r="971" spans="2:6" x14ac:dyDescent="0.45">
      <c r="B971" s="3"/>
      <c r="C971" s="2"/>
      <c r="E971" s="2"/>
      <c r="F971" s="2"/>
    </row>
    <row r="972" spans="2:6" x14ac:dyDescent="0.45">
      <c r="B972" s="3"/>
      <c r="C972" s="2"/>
      <c r="E972" s="2"/>
      <c r="F972" s="2"/>
    </row>
    <row r="973" spans="2:6" x14ac:dyDescent="0.45">
      <c r="B973" s="3"/>
      <c r="C973" s="2"/>
      <c r="E973" s="2"/>
      <c r="F973" s="2"/>
    </row>
    <row r="974" spans="2:6" x14ac:dyDescent="0.45">
      <c r="B974" s="3"/>
      <c r="C974" s="2"/>
      <c r="E974" s="2"/>
      <c r="F974" s="2"/>
    </row>
    <row r="975" spans="2:6" x14ac:dyDescent="0.45">
      <c r="B975" s="3"/>
      <c r="C975" s="2"/>
      <c r="E975" s="2"/>
      <c r="F975" s="2"/>
    </row>
    <row r="976" spans="2:6" x14ac:dyDescent="0.45">
      <c r="B976" s="3"/>
      <c r="C976" s="2"/>
      <c r="E976" s="2"/>
      <c r="F976" s="2"/>
    </row>
    <row r="977" spans="2:6" x14ac:dyDescent="0.45">
      <c r="B977" s="3"/>
      <c r="C977" s="2"/>
      <c r="E977" s="2"/>
      <c r="F977" s="2"/>
    </row>
    <row r="978" spans="2:6" x14ac:dyDescent="0.45">
      <c r="B978" s="3"/>
      <c r="C978" s="2"/>
      <c r="E978" s="2"/>
      <c r="F978" s="2"/>
    </row>
    <row r="979" spans="2:6" x14ac:dyDescent="0.45">
      <c r="B979" s="3"/>
      <c r="C979" s="2"/>
      <c r="E979" s="2"/>
      <c r="F979" s="2"/>
    </row>
    <row r="980" spans="2:6" x14ac:dyDescent="0.45">
      <c r="B980" s="3"/>
      <c r="C980" s="2"/>
      <c r="E980" s="2"/>
      <c r="F980" s="2"/>
    </row>
    <row r="981" spans="2:6" x14ac:dyDescent="0.45">
      <c r="B981" s="3"/>
      <c r="C981" s="2"/>
      <c r="E981" s="2"/>
      <c r="F981" s="2"/>
    </row>
    <row r="982" spans="2:6" x14ac:dyDescent="0.45">
      <c r="B982" s="3"/>
      <c r="C982" s="2"/>
      <c r="E982" s="2"/>
      <c r="F982" s="2"/>
    </row>
    <row r="983" spans="2:6" x14ac:dyDescent="0.45">
      <c r="B983" s="3"/>
      <c r="C983" s="2"/>
      <c r="E983" s="2"/>
      <c r="F983" s="2"/>
    </row>
    <row r="984" spans="2:6" x14ac:dyDescent="0.45">
      <c r="B984" s="3"/>
      <c r="C984" s="2"/>
      <c r="E984" s="2"/>
      <c r="F984" s="2"/>
    </row>
    <row r="985" spans="2:6" x14ac:dyDescent="0.45">
      <c r="B985" s="3"/>
      <c r="C985" s="2"/>
      <c r="E985" s="2"/>
      <c r="F985" s="2"/>
    </row>
    <row r="986" spans="2:6" x14ac:dyDescent="0.45">
      <c r="B986" s="3"/>
      <c r="C986" s="2"/>
      <c r="E986" s="2"/>
      <c r="F986" s="2"/>
    </row>
    <row r="987" spans="2:6" x14ac:dyDescent="0.45">
      <c r="B987" s="3"/>
      <c r="C987" s="2"/>
      <c r="E987" s="2"/>
      <c r="F987" s="2"/>
    </row>
    <row r="988" spans="2:6" x14ac:dyDescent="0.45">
      <c r="B988" s="3"/>
      <c r="C988" s="2"/>
      <c r="E988" s="2"/>
      <c r="F988" s="2"/>
    </row>
    <row r="989" spans="2:6" x14ac:dyDescent="0.45">
      <c r="B989" s="3"/>
      <c r="C989" s="2"/>
      <c r="E989" s="2"/>
      <c r="F989" s="2"/>
    </row>
    <row r="990" spans="2:6" x14ac:dyDescent="0.45">
      <c r="B990" s="3"/>
      <c r="C990" s="2"/>
      <c r="E990" s="2"/>
      <c r="F990" s="2"/>
    </row>
    <row r="991" spans="2:6" x14ac:dyDescent="0.45">
      <c r="B991" s="3"/>
      <c r="C991" s="2"/>
      <c r="E991" s="2"/>
      <c r="F991" s="2"/>
    </row>
    <row r="992" spans="2:6" x14ac:dyDescent="0.45">
      <c r="B992" s="3"/>
      <c r="C992" s="2"/>
      <c r="E992" s="2"/>
      <c r="F992" s="2"/>
    </row>
    <row r="993" spans="2:6" x14ac:dyDescent="0.45">
      <c r="B993" s="3"/>
      <c r="C993" s="2"/>
      <c r="E993" s="2"/>
      <c r="F993" s="2"/>
    </row>
    <row r="994" spans="2:6" x14ac:dyDescent="0.45">
      <c r="B994" s="3"/>
      <c r="C994" s="2"/>
      <c r="E994" s="2"/>
      <c r="F994" s="2"/>
    </row>
    <row r="995" spans="2:6" x14ac:dyDescent="0.45">
      <c r="B995" s="3"/>
      <c r="C995" s="2"/>
      <c r="E995" s="2"/>
      <c r="F995" s="2"/>
    </row>
    <row r="996" spans="2:6" x14ac:dyDescent="0.45">
      <c r="B996" s="3"/>
      <c r="C996" s="2"/>
      <c r="E996" s="2"/>
      <c r="F996" s="2"/>
    </row>
    <row r="997" spans="2:6" x14ac:dyDescent="0.45">
      <c r="B997" s="3"/>
      <c r="C997" s="2"/>
      <c r="E997" s="2"/>
      <c r="F997" s="2"/>
    </row>
    <row r="998" spans="2:6" x14ac:dyDescent="0.45">
      <c r="B998" s="3"/>
      <c r="C998" s="2"/>
      <c r="E998" s="2"/>
      <c r="F998" s="2"/>
    </row>
    <row r="999" spans="2:6" x14ac:dyDescent="0.45">
      <c r="B999" s="3"/>
      <c r="C999" s="2"/>
      <c r="E999" s="2"/>
      <c r="F999" s="2"/>
    </row>
    <row r="1000" spans="2:6" x14ac:dyDescent="0.45">
      <c r="B1000" s="3"/>
      <c r="C1000" s="2"/>
      <c r="E1000" s="2"/>
      <c r="F1000" s="2"/>
    </row>
    <row r="1001" spans="2:6" x14ac:dyDescent="0.45">
      <c r="B1001" s="3"/>
      <c r="C1001" s="2"/>
      <c r="E1001" s="2"/>
      <c r="F1001" s="2"/>
    </row>
    <row r="1002" spans="2:6" x14ac:dyDescent="0.45">
      <c r="B1002" s="3"/>
      <c r="C1002" s="2"/>
      <c r="E1002" s="2"/>
      <c r="F1002" s="2"/>
    </row>
    <row r="1003" spans="2:6" x14ac:dyDescent="0.45">
      <c r="B1003" s="3"/>
      <c r="C1003" s="2"/>
      <c r="E1003" s="2"/>
      <c r="F1003" s="2"/>
    </row>
    <row r="1004" spans="2:6" x14ac:dyDescent="0.45">
      <c r="B1004" s="3"/>
      <c r="C1004" s="2"/>
      <c r="E1004" s="2"/>
      <c r="F1004" s="2"/>
    </row>
    <row r="1005" spans="2:6" x14ac:dyDescent="0.45">
      <c r="B1005" s="3"/>
      <c r="C1005" s="2"/>
      <c r="E1005" s="2"/>
      <c r="F1005" s="2"/>
    </row>
    <row r="1006" spans="2:6" x14ac:dyDescent="0.45">
      <c r="B1006" s="3"/>
      <c r="C1006" s="2"/>
      <c r="E1006" s="2"/>
      <c r="F1006" s="2"/>
    </row>
    <row r="1007" spans="2:6" x14ac:dyDescent="0.45">
      <c r="B1007" s="3"/>
      <c r="C1007" s="2"/>
      <c r="E1007" s="2"/>
      <c r="F1007" s="2"/>
    </row>
    <row r="1008" spans="2:6" x14ac:dyDescent="0.45">
      <c r="B1008" s="3"/>
      <c r="C1008" s="2"/>
      <c r="E1008" s="2"/>
      <c r="F1008" s="2"/>
    </row>
    <row r="1009" spans="2:6" x14ac:dyDescent="0.45">
      <c r="B1009" s="3"/>
      <c r="C1009" s="2"/>
      <c r="E1009" s="2"/>
      <c r="F1009" s="2"/>
    </row>
    <row r="1010" spans="2:6" x14ac:dyDescent="0.45">
      <c r="B1010" s="3"/>
      <c r="C1010" s="2"/>
      <c r="E1010" s="2"/>
      <c r="F1010" s="2"/>
    </row>
    <row r="1011" spans="2:6" x14ac:dyDescent="0.45">
      <c r="B1011" s="3"/>
      <c r="C1011" s="2"/>
      <c r="E1011" s="2"/>
      <c r="F1011" s="2"/>
    </row>
    <row r="1012" spans="2:6" x14ac:dyDescent="0.45">
      <c r="B1012" s="3"/>
      <c r="C1012" s="2"/>
      <c r="E1012" s="2"/>
      <c r="F1012" s="2"/>
    </row>
    <row r="1013" spans="2:6" x14ac:dyDescent="0.45">
      <c r="B1013" s="3"/>
      <c r="C1013" s="2"/>
      <c r="E1013" s="2"/>
      <c r="F1013" s="2"/>
    </row>
    <row r="1014" spans="2:6" x14ac:dyDescent="0.45">
      <c r="B1014" s="3"/>
      <c r="C1014" s="2"/>
      <c r="E1014" s="2"/>
      <c r="F1014" s="2"/>
    </row>
    <row r="1015" spans="2:6" x14ac:dyDescent="0.45">
      <c r="B1015" s="3"/>
      <c r="C1015" s="2"/>
      <c r="E1015" s="2"/>
      <c r="F1015" s="2"/>
    </row>
    <row r="1016" spans="2:6" x14ac:dyDescent="0.45">
      <c r="B1016" s="3"/>
      <c r="C1016" s="2"/>
      <c r="E1016" s="2"/>
      <c r="F1016" s="2"/>
    </row>
    <row r="1017" spans="2:6" x14ac:dyDescent="0.45">
      <c r="B1017" s="3"/>
      <c r="C1017" s="2"/>
      <c r="E1017" s="2"/>
      <c r="F1017" s="2"/>
    </row>
    <row r="1018" spans="2:6" x14ac:dyDescent="0.45">
      <c r="B1018" s="3"/>
      <c r="C1018" s="2"/>
      <c r="E1018" s="2"/>
      <c r="F1018" s="2"/>
    </row>
    <row r="1019" spans="2:6" x14ac:dyDescent="0.45">
      <c r="B1019" s="3"/>
      <c r="C1019" s="2"/>
      <c r="E1019" s="2"/>
      <c r="F1019" s="2"/>
    </row>
    <row r="1020" spans="2:6" x14ac:dyDescent="0.45">
      <c r="B1020" s="3"/>
      <c r="C1020" s="2"/>
      <c r="E1020" s="2"/>
      <c r="F1020" s="2"/>
    </row>
    <row r="1021" spans="2:6" x14ac:dyDescent="0.45">
      <c r="B1021" s="3"/>
      <c r="C1021" s="2"/>
      <c r="E1021" s="2"/>
      <c r="F1021" s="2"/>
    </row>
    <row r="1022" spans="2:6" x14ac:dyDescent="0.45">
      <c r="B1022" s="3"/>
      <c r="C1022" s="2"/>
      <c r="E1022" s="2"/>
      <c r="F1022" s="2"/>
    </row>
    <row r="1023" spans="2:6" x14ac:dyDescent="0.45">
      <c r="B1023" s="3"/>
      <c r="C1023" s="2"/>
      <c r="E1023" s="2"/>
      <c r="F1023" s="2"/>
    </row>
    <row r="1024" spans="2:6" x14ac:dyDescent="0.45">
      <c r="B1024" s="3"/>
      <c r="C1024" s="2"/>
      <c r="E1024" s="2"/>
      <c r="F1024" s="2"/>
    </row>
    <row r="1025" spans="2:6" x14ac:dyDescent="0.45">
      <c r="B1025" s="3"/>
      <c r="C1025" s="2"/>
      <c r="E1025" s="2"/>
      <c r="F1025" s="2"/>
    </row>
    <row r="1026" spans="2:6" x14ac:dyDescent="0.45">
      <c r="B1026" s="3"/>
      <c r="C1026" s="2"/>
      <c r="E1026" s="2"/>
      <c r="F1026" s="2"/>
    </row>
    <row r="1027" spans="2:6" x14ac:dyDescent="0.45">
      <c r="B1027" s="3"/>
      <c r="C1027" s="2"/>
      <c r="E1027" s="2"/>
      <c r="F1027" s="2"/>
    </row>
    <row r="1028" spans="2:6" x14ac:dyDescent="0.45">
      <c r="B1028" s="3"/>
      <c r="C1028" s="2"/>
      <c r="E1028" s="2"/>
      <c r="F1028" s="2"/>
    </row>
    <row r="1029" spans="2:6" x14ac:dyDescent="0.45">
      <c r="B1029" s="3"/>
      <c r="C1029" s="2"/>
      <c r="E1029" s="2"/>
      <c r="F1029" s="2"/>
    </row>
    <row r="1030" spans="2:6" x14ac:dyDescent="0.45">
      <c r="B1030" s="3"/>
      <c r="C1030" s="2"/>
      <c r="E1030" s="2"/>
      <c r="F1030" s="2"/>
    </row>
    <row r="1031" spans="2:6" x14ac:dyDescent="0.45">
      <c r="B1031" s="3"/>
      <c r="C1031" s="2"/>
      <c r="E1031" s="2"/>
      <c r="F1031" s="2"/>
    </row>
    <row r="1032" spans="2:6" x14ac:dyDescent="0.45">
      <c r="B1032" s="3"/>
      <c r="C1032" s="2"/>
      <c r="E1032" s="2"/>
      <c r="F1032" s="2"/>
    </row>
    <row r="1033" spans="2:6" x14ac:dyDescent="0.45">
      <c r="B1033" s="3"/>
      <c r="C1033" s="2"/>
      <c r="E1033" s="2"/>
      <c r="F1033" s="2"/>
    </row>
    <row r="1034" spans="2:6" x14ac:dyDescent="0.45">
      <c r="B1034" s="3"/>
      <c r="C1034" s="2"/>
      <c r="E1034" s="2"/>
      <c r="F1034" s="2"/>
    </row>
    <row r="1035" spans="2:6" x14ac:dyDescent="0.45">
      <c r="B1035" s="3"/>
      <c r="C1035" s="2"/>
      <c r="E1035" s="2"/>
      <c r="F1035" s="2"/>
    </row>
    <row r="1036" spans="2:6" x14ac:dyDescent="0.45">
      <c r="B1036" s="3"/>
      <c r="C1036" s="2"/>
      <c r="E1036" s="2"/>
      <c r="F1036" s="2"/>
    </row>
    <row r="1037" spans="2:6" x14ac:dyDescent="0.45">
      <c r="B1037" s="3"/>
      <c r="C1037" s="2"/>
      <c r="E1037" s="2"/>
      <c r="F1037" s="2"/>
    </row>
    <row r="1038" spans="2:6" x14ac:dyDescent="0.45">
      <c r="B1038" s="3"/>
      <c r="C1038" s="2"/>
      <c r="E1038" s="2"/>
      <c r="F1038" s="2"/>
    </row>
    <row r="1039" spans="2:6" x14ac:dyDescent="0.45">
      <c r="B1039" s="3"/>
      <c r="C1039" s="2"/>
      <c r="E1039" s="2"/>
      <c r="F1039" s="2"/>
    </row>
    <row r="1040" spans="2:6" x14ac:dyDescent="0.45">
      <c r="B1040" s="3"/>
      <c r="C1040" s="2"/>
      <c r="E1040" s="2"/>
      <c r="F1040" s="2"/>
    </row>
    <row r="1041" spans="2:6" x14ac:dyDescent="0.45">
      <c r="B1041" s="3"/>
      <c r="C1041" s="2"/>
      <c r="E1041" s="2"/>
      <c r="F1041" s="2"/>
    </row>
    <row r="1042" spans="2:6" x14ac:dyDescent="0.45">
      <c r="B1042" s="3"/>
      <c r="C1042" s="2"/>
      <c r="E1042" s="2"/>
      <c r="F1042" s="2"/>
    </row>
    <row r="1043" spans="2:6" x14ac:dyDescent="0.45">
      <c r="B1043" s="3"/>
      <c r="C1043" s="2"/>
      <c r="E1043" s="2"/>
      <c r="F1043" s="2"/>
    </row>
    <row r="1044" spans="2:6" x14ac:dyDescent="0.45">
      <c r="B1044" s="3"/>
      <c r="C1044" s="2"/>
      <c r="E1044" s="2"/>
      <c r="F1044" s="2"/>
    </row>
    <row r="1045" spans="2:6" x14ac:dyDescent="0.45">
      <c r="B1045" s="3"/>
      <c r="C1045" s="2"/>
      <c r="E1045" s="2"/>
      <c r="F1045" s="2"/>
    </row>
    <row r="1046" spans="2:6" x14ac:dyDescent="0.45">
      <c r="B1046" s="3"/>
      <c r="C1046" s="2"/>
      <c r="E1046" s="2"/>
      <c r="F1046" s="2"/>
    </row>
    <row r="1047" spans="2:6" x14ac:dyDescent="0.45">
      <c r="B1047" s="3"/>
      <c r="C1047" s="2"/>
      <c r="E1047" s="2"/>
      <c r="F1047" s="2"/>
    </row>
    <row r="1048" spans="2:6" x14ac:dyDescent="0.45">
      <c r="B1048" s="3"/>
      <c r="C1048" s="2"/>
      <c r="E1048" s="2"/>
      <c r="F1048" s="2"/>
    </row>
    <row r="1049" spans="2:6" x14ac:dyDescent="0.45">
      <c r="B1049" s="3"/>
      <c r="C1049" s="2"/>
      <c r="E1049" s="2"/>
      <c r="F1049" s="2"/>
    </row>
    <row r="1050" spans="2:6" x14ac:dyDescent="0.45">
      <c r="B1050" s="3"/>
      <c r="C1050" s="2"/>
      <c r="E1050" s="2"/>
      <c r="F1050" s="2"/>
    </row>
    <row r="1051" spans="2:6" x14ac:dyDescent="0.45">
      <c r="B1051" s="3"/>
      <c r="C1051" s="2"/>
      <c r="E1051" s="2"/>
      <c r="F1051" s="2"/>
    </row>
    <row r="1052" spans="2:6" x14ac:dyDescent="0.45">
      <c r="B1052" s="3"/>
      <c r="C1052" s="2"/>
      <c r="E1052" s="2"/>
      <c r="F1052" s="2"/>
    </row>
    <row r="1053" spans="2:6" x14ac:dyDescent="0.45">
      <c r="B1053" s="3"/>
      <c r="C1053" s="2"/>
      <c r="E1053" s="2"/>
      <c r="F1053" s="2"/>
    </row>
    <row r="1054" spans="2:6" x14ac:dyDescent="0.45">
      <c r="B1054" s="3"/>
      <c r="C1054" s="2"/>
      <c r="E1054" s="2"/>
      <c r="F1054" s="2"/>
    </row>
    <row r="1055" spans="2:6" x14ac:dyDescent="0.45">
      <c r="B1055" s="3"/>
      <c r="C1055" s="2"/>
      <c r="E1055" s="2"/>
      <c r="F1055" s="2"/>
    </row>
    <row r="1056" spans="2:6" x14ac:dyDescent="0.45">
      <c r="B1056" s="3"/>
      <c r="C1056" s="2"/>
      <c r="E1056" s="2"/>
      <c r="F1056" s="2"/>
    </row>
    <row r="1057" spans="2:6" x14ac:dyDescent="0.45">
      <c r="B1057" s="3"/>
      <c r="C1057" s="2"/>
      <c r="E1057" s="2"/>
      <c r="F1057" s="2"/>
    </row>
    <row r="1058" spans="2:6" x14ac:dyDescent="0.45">
      <c r="B1058" s="3"/>
      <c r="C1058" s="2"/>
      <c r="E1058" s="2"/>
      <c r="F1058" s="2"/>
    </row>
    <row r="1059" spans="2:6" x14ac:dyDescent="0.45">
      <c r="B1059" s="3"/>
      <c r="C1059" s="2"/>
      <c r="E1059" s="2"/>
      <c r="F1059" s="2"/>
    </row>
    <row r="1060" spans="2:6" x14ac:dyDescent="0.45">
      <c r="B1060" s="3"/>
      <c r="C1060" s="2"/>
      <c r="E1060" s="2"/>
      <c r="F1060" s="2"/>
    </row>
    <row r="1061" spans="2:6" x14ac:dyDescent="0.45">
      <c r="B1061" s="3"/>
      <c r="C1061" s="2"/>
      <c r="E1061" s="2"/>
      <c r="F1061" s="2"/>
    </row>
    <row r="1062" spans="2:6" x14ac:dyDescent="0.45">
      <c r="B1062" s="3"/>
      <c r="C1062" s="2"/>
      <c r="E1062" s="2"/>
      <c r="F1062" s="2"/>
    </row>
    <row r="1063" spans="2:6" x14ac:dyDescent="0.45">
      <c r="B1063" s="3"/>
      <c r="C1063" s="2"/>
      <c r="E1063" s="2"/>
      <c r="F1063" s="2"/>
    </row>
    <row r="1064" spans="2:6" x14ac:dyDescent="0.45">
      <c r="B1064" s="3"/>
      <c r="C1064" s="2"/>
      <c r="E1064" s="2"/>
      <c r="F1064" s="2"/>
    </row>
    <row r="1065" spans="2:6" x14ac:dyDescent="0.45">
      <c r="B1065" s="3"/>
      <c r="C1065" s="2"/>
      <c r="E1065" s="2"/>
      <c r="F1065" s="2"/>
    </row>
    <row r="1066" spans="2:6" x14ac:dyDescent="0.45">
      <c r="B1066" s="3"/>
      <c r="C1066" s="2"/>
      <c r="E1066" s="2"/>
      <c r="F1066" s="2"/>
    </row>
    <row r="1067" spans="2:6" x14ac:dyDescent="0.45">
      <c r="B1067" s="3"/>
      <c r="C1067" s="2"/>
      <c r="E1067" s="2"/>
      <c r="F1067" s="2"/>
    </row>
    <row r="1068" spans="2:6" x14ac:dyDescent="0.45">
      <c r="B1068" s="3"/>
      <c r="C1068" s="2"/>
      <c r="E1068" s="2"/>
      <c r="F1068" s="2"/>
    </row>
    <row r="1069" spans="2:6" x14ac:dyDescent="0.45">
      <c r="B1069" s="3"/>
      <c r="C1069" s="2"/>
      <c r="E1069" s="2"/>
      <c r="F1069" s="2"/>
    </row>
    <row r="1070" spans="2:6" x14ac:dyDescent="0.45">
      <c r="B1070" s="3"/>
      <c r="C1070" s="2"/>
      <c r="E1070" s="2"/>
      <c r="F1070" s="2"/>
    </row>
    <row r="1071" spans="2:6" x14ac:dyDescent="0.45">
      <c r="B1071" s="3"/>
      <c r="C1071" s="2"/>
      <c r="E1071" s="2"/>
      <c r="F1071" s="2"/>
    </row>
    <row r="1072" spans="2:6" x14ac:dyDescent="0.45">
      <c r="B1072" s="3"/>
      <c r="C1072" s="2"/>
      <c r="E1072" s="2"/>
      <c r="F1072" s="2"/>
    </row>
    <row r="1073" spans="2:6" x14ac:dyDescent="0.45">
      <c r="B1073" s="3"/>
      <c r="C1073" s="2"/>
      <c r="E1073" s="2"/>
      <c r="F1073" s="2"/>
    </row>
    <row r="1074" spans="2:6" x14ac:dyDescent="0.45">
      <c r="B1074" s="3"/>
      <c r="C1074" s="2"/>
      <c r="E1074" s="2"/>
      <c r="F1074" s="2"/>
    </row>
    <row r="1075" spans="2:6" x14ac:dyDescent="0.45">
      <c r="B1075" s="3"/>
      <c r="C1075" s="2"/>
      <c r="E1075" s="2"/>
      <c r="F1075" s="2"/>
    </row>
    <row r="1076" spans="2:6" x14ac:dyDescent="0.45">
      <c r="B1076" s="3"/>
      <c r="C1076" s="2"/>
      <c r="E1076" s="2"/>
      <c r="F1076" s="2"/>
    </row>
    <row r="1077" spans="2:6" x14ac:dyDescent="0.45">
      <c r="B1077" s="3"/>
      <c r="C1077" s="2"/>
      <c r="E1077" s="2"/>
      <c r="F1077" s="2"/>
    </row>
    <row r="1078" spans="2:6" x14ac:dyDescent="0.45">
      <c r="B1078" s="3"/>
      <c r="C1078" s="2"/>
      <c r="E1078" s="2"/>
      <c r="F1078" s="2"/>
    </row>
    <row r="1079" spans="2:6" x14ac:dyDescent="0.45">
      <c r="B1079" s="3"/>
      <c r="C1079" s="2"/>
      <c r="E1079" s="2"/>
      <c r="F1079" s="2"/>
    </row>
    <row r="1080" spans="2:6" x14ac:dyDescent="0.45">
      <c r="B1080" s="3"/>
      <c r="C1080" s="2"/>
      <c r="E1080" s="2"/>
      <c r="F1080" s="2"/>
    </row>
    <row r="1081" spans="2:6" x14ac:dyDescent="0.45">
      <c r="B1081" s="3"/>
      <c r="C1081" s="2"/>
      <c r="E1081" s="2"/>
      <c r="F1081" s="2"/>
    </row>
    <row r="1082" spans="2:6" x14ac:dyDescent="0.45">
      <c r="B1082" s="3"/>
      <c r="C1082" s="2"/>
      <c r="E1082" s="2"/>
      <c r="F1082" s="2"/>
    </row>
    <row r="1083" spans="2:6" x14ac:dyDescent="0.45">
      <c r="B1083" s="3"/>
      <c r="C1083" s="2"/>
      <c r="E1083" s="2"/>
      <c r="F1083" s="2"/>
    </row>
    <row r="1084" spans="2:6" x14ac:dyDescent="0.45">
      <c r="B1084" s="3"/>
      <c r="C1084" s="2"/>
      <c r="E1084" s="2"/>
      <c r="F1084" s="2"/>
    </row>
    <row r="1085" spans="2:6" x14ac:dyDescent="0.45">
      <c r="B1085" s="3"/>
      <c r="C1085" s="2"/>
      <c r="E1085" s="2"/>
      <c r="F1085" s="2"/>
    </row>
    <row r="1086" spans="2:6" x14ac:dyDescent="0.45">
      <c r="B1086" s="3"/>
      <c r="C1086" s="2"/>
      <c r="E1086" s="2"/>
      <c r="F1086" s="2"/>
    </row>
    <row r="1087" spans="2:6" x14ac:dyDescent="0.45">
      <c r="B1087" s="3"/>
      <c r="C1087" s="2"/>
      <c r="E1087" s="2"/>
      <c r="F1087" s="2"/>
    </row>
    <row r="1088" spans="2:6" x14ac:dyDescent="0.45">
      <c r="B1088" s="3"/>
      <c r="C1088" s="2"/>
      <c r="E1088" s="2"/>
      <c r="F1088" s="2"/>
    </row>
    <row r="1089" spans="2:6" x14ac:dyDescent="0.45">
      <c r="B1089" s="3"/>
      <c r="C1089" s="2"/>
      <c r="E1089" s="2"/>
      <c r="F1089" s="2"/>
    </row>
    <row r="1090" spans="2:6" x14ac:dyDescent="0.45">
      <c r="B1090" s="3"/>
      <c r="C1090" s="2"/>
      <c r="E1090" s="2"/>
      <c r="F1090" s="2"/>
    </row>
    <row r="1091" spans="2:6" x14ac:dyDescent="0.45">
      <c r="B1091" s="3"/>
      <c r="C1091" s="2"/>
      <c r="E1091" s="2"/>
      <c r="F1091" s="2"/>
    </row>
    <row r="1092" spans="2:6" x14ac:dyDescent="0.45">
      <c r="B1092" s="3"/>
      <c r="C1092" s="2"/>
      <c r="E1092" s="2"/>
      <c r="F1092" s="2"/>
    </row>
    <row r="1093" spans="2:6" x14ac:dyDescent="0.45">
      <c r="B1093" s="3"/>
      <c r="C1093" s="2"/>
      <c r="E1093" s="2"/>
      <c r="F1093" s="2"/>
    </row>
    <row r="1094" spans="2:6" x14ac:dyDescent="0.45">
      <c r="B1094" s="3"/>
      <c r="C1094" s="2"/>
      <c r="E1094" s="2"/>
      <c r="F1094" s="2"/>
    </row>
    <row r="1095" spans="2:6" x14ac:dyDescent="0.45">
      <c r="B1095" s="3"/>
      <c r="C1095" s="2"/>
      <c r="E1095" s="2"/>
      <c r="F1095" s="2"/>
    </row>
    <row r="1096" spans="2:6" x14ac:dyDescent="0.45">
      <c r="B1096" s="3"/>
      <c r="C1096" s="2"/>
      <c r="E1096" s="2"/>
      <c r="F1096" s="2"/>
    </row>
    <row r="1097" spans="2:6" x14ac:dyDescent="0.45">
      <c r="B1097" s="3"/>
      <c r="C1097" s="2"/>
      <c r="E1097" s="2"/>
      <c r="F1097" s="2"/>
    </row>
    <row r="1098" spans="2:6" x14ac:dyDescent="0.45">
      <c r="B1098" s="3"/>
      <c r="C1098" s="2"/>
      <c r="E1098" s="2"/>
      <c r="F1098" s="2"/>
    </row>
    <row r="1099" spans="2:6" x14ac:dyDescent="0.45">
      <c r="B1099" s="3"/>
      <c r="C1099" s="2"/>
      <c r="E1099" s="2"/>
      <c r="F1099" s="2"/>
    </row>
    <row r="1100" spans="2:6" x14ac:dyDescent="0.45">
      <c r="B1100" s="3"/>
      <c r="C1100" s="2"/>
      <c r="E1100" s="2"/>
      <c r="F1100" s="2"/>
    </row>
    <row r="1101" spans="2:6" x14ac:dyDescent="0.45">
      <c r="B1101" s="3"/>
      <c r="C1101" s="2"/>
      <c r="E1101" s="2"/>
      <c r="F1101" s="2"/>
    </row>
    <row r="1102" spans="2:6" x14ac:dyDescent="0.45">
      <c r="B1102" s="3"/>
      <c r="C1102" s="2"/>
      <c r="E1102" s="2"/>
      <c r="F1102" s="2"/>
    </row>
    <row r="1103" spans="2:6" x14ac:dyDescent="0.45">
      <c r="B1103" s="3"/>
      <c r="C1103" s="2"/>
      <c r="E1103" s="2"/>
      <c r="F1103" s="2"/>
    </row>
    <row r="1104" spans="2:6" x14ac:dyDescent="0.45">
      <c r="B1104" s="3"/>
      <c r="C1104" s="2"/>
      <c r="E1104" s="2"/>
      <c r="F1104" s="2"/>
    </row>
    <row r="1105" spans="2:6" x14ac:dyDescent="0.45">
      <c r="B1105" s="3"/>
      <c r="C1105" s="2"/>
      <c r="E1105" s="2"/>
      <c r="F1105" s="2"/>
    </row>
    <row r="1106" spans="2:6" x14ac:dyDescent="0.45">
      <c r="B1106" s="3"/>
      <c r="C1106" s="2"/>
      <c r="E1106" s="2"/>
      <c r="F1106" s="2"/>
    </row>
    <row r="1107" spans="2:6" x14ac:dyDescent="0.45">
      <c r="B1107" s="3"/>
      <c r="C1107" s="2"/>
      <c r="E1107" s="2"/>
      <c r="F1107" s="2"/>
    </row>
    <row r="1108" spans="2:6" x14ac:dyDescent="0.45">
      <c r="B1108" s="3"/>
      <c r="C1108" s="2"/>
      <c r="E1108" s="2"/>
      <c r="F1108" s="2"/>
    </row>
    <row r="1109" spans="2:6" x14ac:dyDescent="0.45">
      <c r="B1109" s="3"/>
      <c r="C1109" s="2"/>
      <c r="E1109" s="2"/>
      <c r="F1109" s="2"/>
    </row>
    <row r="1110" spans="2:6" x14ac:dyDescent="0.45">
      <c r="B1110" s="3"/>
      <c r="C1110" s="2"/>
      <c r="E1110" s="2"/>
      <c r="F1110" s="2"/>
    </row>
    <row r="1111" spans="2:6" x14ac:dyDescent="0.45">
      <c r="B1111" s="3"/>
      <c r="C1111" s="2"/>
      <c r="E1111" s="2"/>
      <c r="F1111" s="2"/>
    </row>
    <row r="1112" spans="2:6" x14ac:dyDescent="0.45">
      <c r="B1112" s="3"/>
      <c r="C1112" s="2"/>
      <c r="E1112" s="2"/>
      <c r="F1112" s="2"/>
    </row>
    <row r="1113" spans="2:6" x14ac:dyDescent="0.45">
      <c r="B1113" s="3"/>
      <c r="C1113" s="2"/>
      <c r="E1113" s="2"/>
      <c r="F1113" s="2"/>
    </row>
    <row r="1114" spans="2:6" x14ac:dyDescent="0.45">
      <c r="B1114" s="3"/>
      <c r="C1114" s="2"/>
      <c r="E1114" s="2"/>
      <c r="F1114" s="2"/>
    </row>
    <row r="1115" spans="2:6" x14ac:dyDescent="0.45">
      <c r="B1115" s="3"/>
      <c r="C1115" s="2"/>
      <c r="E1115" s="2"/>
      <c r="F1115" s="2"/>
    </row>
    <row r="1116" spans="2:6" x14ac:dyDescent="0.45">
      <c r="B1116" s="3"/>
      <c r="C1116" s="2"/>
      <c r="E1116" s="2"/>
      <c r="F1116" s="2"/>
    </row>
    <row r="1117" spans="2:6" x14ac:dyDescent="0.45">
      <c r="B1117" s="3"/>
      <c r="C1117" s="2"/>
      <c r="E1117" s="2"/>
      <c r="F1117" s="2"/>
    </row>
    <row r="1118" spans="2:6" x14ac:dyDescent="0.45">
      <c r="B1118" s="3"/>
      <c r="C1118" s="2"/>
      <c r="E1118" s="2"/>
      <c r="F1118" s="2"/>
    </row>
    <row r="1119" spans="2:6" x14ac:dyDescent="0.45">
      <c r="B1119" s="3"/>
      <c r="C1119" s="2"/>
      <c r="E1119" s="2"/>
      <c r="F1119" s="2"/>
    </row>
    <row r="1120" spans="2:6" x14ac:dyDescent="0.45">
      <c r="B1120" s="3"/>
      <c r="C1120" s="2"/>
      <c r="E1120" s="2"/>
      <c r="F1120" s="2"/>
    </row>
    <row r="1121" spans="2:6" x14ac:dyDescent="0.45">
      <c r="B1121" s="3"/>
      <c r="C1121" s="2"/>
      <c r="E1121" s="2"/>
      <c r="F1121" s="2"/>
    </row>
    <row r="1122" spans="2:6" x14ac:dyDescent="0.45">
      <c r="B1122" s="3"/>
      <c r="C1122" s="2"/>
      <c r="E1122" s="2"/>
      <c r="F1122" s="2"/>
    </row>
    <row r="1123" spans="2:6" x14ac:dyDescent="0.45">
      <c r="B1123" s="3"/>
      <c r="C1123" s="2"/>
      <c r="E1123" s="2"/>
      <c r="F1123" s="2"/>
    </row>
    <row r="1124" spans="2:6" x14ac:dyDescent="0.45">
      <c r="B1124" s="3"/>
      <c r="C1124" s="2"/>
      <c r="E1124" s="2"/>
      <c r="F1124" s="2"/>
    </row>
    <row r="1125" spans="2:6" x14ac:dyDescent="0.45">
      <c r="B1125" s="3"/>
      <c r="C1125" s="2"/>
      <c r="E1125" s="2"/>
      <c r="F1125" s="2"/>
    </row>
    <row r="1126" spans="2:6" x14ac:dyDescent="0.45">
      <c r="B1126" s="3"/>
      <c r="C1126" s="2"/>
      <c r="E1126" s="2"/>
      <c r="F1126" s="2"/>
    </row>
    <row r="1127" spans="2:6" x14ac:dyDescent="0.45">
      <c r="B1127" s="3"/>
      <c r="C1127" s="2"/>
      <c r="E1127" s="2"/>
      <c r="F1127" s="2"/>
    </row>
    <row r="1128" spans="2:6" x14ac:dyDescent="0.45">
      <c r="B1128" s="3"/>
      <c r="C1128" s="2"/>
      <c r="E1128" s="2"/>
      <c r="F1128" s="2"/>
    </row>
    <row r="1129" spans="2:6" x14ac:dyDescent="0.45">
      <c r="B1129" s="3"/>
      <c r="C1129" s="2"/>
      <c r="E1129" s="2"/>
      <c r="F1129" s="2"/>
    </row>
    <row r="1130" spans="2:6" x14ac:dyDescent="0.45">
      <c r="B1130" s="3"/>
      <c r="C1130" s="2"/>
      <c r="E1130" s="2"/>
      <c r="F1130" s="2"/>
    </row>
    <row r="1131" spans="2:6" x14ac:dyDescent="0.45">
      <c r="B1131" s="3"/>
      <c r="C1131" s="2"/>
      <c r="E1131" s="2"/>
      <c r="F1131" s="2"/>
    </row>
    <row r="1132" spans="2:6" x14ac:dyDescent="0.45">
      <c r="B1132" s="3"/>
      <c r="C1132" s="2"/>
      <c r="E1132" s="2"/>
      <c r="F1132" s="2"/>
    </row>
    <row r="1133" spans="2:6" x14ac:dyDescent="0.45">
      <c r="B1133" s="3"/>
      <c r="C1133" s="2"/>
      <c r="E1133" s="2"/>
      <c r="F1133" s="2"/>
    </row>
    <row r="1134" spans="2:6" x14ac:dyDescent="0.45">
      <c r="B1134" s="3"/>
      <c r="C1134" s="2"/>
      <c r="E1134" s="2"/>
      <c r="F1134" s="2"/>
    </row>
    <row r="1135" spans="2:6" x14ac:dyDescent="0.45">
      <c r="B1135" s="3"/>
      <c r="C1135" s="2"/>
      <c r="E1135" s="2"/>
      <c r="F1135" s="2"/>
    </row>
    <row r="1136" spans="2:6" x14ac:dyDescent="0.45">
      <c r="B1136" s="3"/>
      <c r="C1136" s="2"/>
      <c r="E1136" s="2"/>
      <c r="F1136" s="2"/>
    </row>
    <row r="1137" spans="2:6" x14ac:dyDescent="0.45">
      <c r="B1137" s="3"/>
      <c r="C1137" s="2"/>
      <c r="E1137" s="2"/>
      <c r="F1137" s="2"/>
    </row>
    <row r="1138" spans="2:6" x14ac:dyDescent="0.45">
      <c r="B1138" s="3"/>
      <c r="C1138" s="2"/>
      <c r="E1138" s="2"/>
      <c r="F1138" s="2"/>
    </row>
    <row r="1139" spans="2:6" x14ac:dyDescent="0.45">
      <c r="B1139" s="3"/>
      <c r="C1139" s="2"/>
      <c r="E1139" s="2"/>
      <c r="F1139" s="2"/>
    </row>
    <row r="1140" spans="2:6" x14ac:dyDescent="0.45">
      <c r="B1140" s="3"/>
      <c r="C1140" s="2"/>
      <c r="E1140" s="2"/>
      <c r="F1140" s="2"/>
    </row>
    <row r="1141" spans="2:6" x14ac:dyDescent="0.45">
      <c r="B1141" s="3"/>
      <c r="C1141" s="2"/>
      <c r="E1141" s="2"/>
      <c r="F1141" s="2"/>
    </row>
    <row r="1142" spans="2:6" x14ac:dyDescent="0.45">
      <c r="B1142" s="3"/>
      <c r="C1142" s="2"/>
      <c r="E1142" s="2"/>
      <c r="F1142" s="2"/>
    </row>
    <row r="1143" spans="2:6" x14ac:dyDescent="0.45">
      <c r="B1143" s="3"/>
      <c r="C1143" s="2"/>
      <c r="E1143" s="2"/>
      <c r="F1143" s="2"/>
    </row>
    <row r="1144" spans="2:6" x14ac:dyDescent="0.45">
      <c r="B1144" s="3"/>
      <c r="C1144" s="2"/>
      <c r="E1144" s="2"/>
      <c r="F1144" s="2"/>
    </row>
    <row r="1145" spans="2:6" x14ac:dyDescent="0.45">
      <c r="B1145" s="3"/>
      <c r="C1145" s="2"/>
      <c r="E1145" s="2"/>
      <c r="F1145" s="2"/>
    </row>
    <row r="1146" spans="2:6" x14ac:dyDescent="0.45">
      <c r="B1146" s="3"/>
      <c r="C1146" s="2"/>
      <c r="E1146" s="2"/>
      <c r="F1146" s="2"/>
    </row>
    <row r="1147" spans="2:6" x14ac:dyDescent="0.45">
      <c r="B1147" s="3"/>
      <c r="C1147" s="2"/>
      <c r="E1147" s="2"/>
      <c r="F1147" s="2"/>
    </row>
    <row r="1148" spans="2:6" x14ac:dyDescent="0.45">
      <c r="B1148" s="3"/>
      <c r="C1148" s="2"/>
      <c r="E1148" s="2"/>
      <c r="F1148" s="2"/>
    </row>
    <row r="1149" spans="2:6" x14ac:dyDescent="0.45">
      <c r="B1149" s="3"/>
      <c r="C1149" s="2"/>
      <c r="E1149" s="2"/>
      <c r="F1149" s="2"/>
    </row>
    <row r="1150" spans="2:6" x14ac:dyDescent="0.45">
      <c r="B1150" s="3"/>
      <c r="C1150" s="2"/>
      <c r="E1150" s="2"/>
      <c r="F1150" s="2"/>
    </row>
    <row r="1151" spans="2:6" x14ac:dyDescent="0.45">
      <c r="B1151" s="3"/>
      <c r="C1151" s="2"/>
      <c r="E1151" s="2"/>
      <c r="F1151" s="2"/>
    </row>
    <row r="1152" spans="2:6" x14ac:dyDescent="0.45">
      <c r="B1152" s="3"/>
      <c r="C1152" s="2"/>
      <c r="E1152" s="2"/>
      <c r="F1152" s="2"/>
    </row>
    <row r="1153" spans="2:6" x14ac:dyDescent="0.45">
      <c r="B1153" s="3"/>
      <c r="C1153" s="2"/>
      <c r="E1153" s="2"/>
      <c r="F1153" s="2"/>
    </row>
    <row r="1154" spans="2:6" x14ac:dyDescent="0.45">
      <c r="B1154" s="3"/>
      <c r="C1154" s="2"/>
      <c r="E1154" s="2"/>
      <c r="F1154" s="2"/>
    </row>
    <row r="1155" spans="2:6" x14ac:dyDescent="0.45">
      <c r="B1155" s="3"/>
      <c r="C1155" s="2"/>
      <c r="E1155" s="2"/>
      <c r="F1155" s="2"/>
    </row>
    <row r="1156" spans="2:6" x14ac:dyDescent="0.45">
      <c r="B1156" s="3"/>
      <c r="C1156" s="2"/>
      <c r="E1156" s="2"/>
      <c r="F1156" s="2"/>
    </row>
    <row r="1157" spans="2:6" x14ac:dyDescent="0.45">
      <c r="B1157" s="3"/>
      <c r="C1157" s="2"/>
      <c r="E1157" s="2"/>
      <c r="F1157" s="2"/>
    </row>
    <row r="1158" spans="2:6" x14ac:dyDescent="0.45">
      <c r="B1158" s="3"/>
      <c r="C1158" s="2"/>
      <c r="E1158" s="2"/>
      <c r="F1158" s="2"/>
    </row>
    <row r="1159" spans="2:6" x14ac:dyDescent="0.45">
      <c r="B1159" s="3"/>
      <c r="C1159" s="2"/>
      <c r="E1159" s="2"/>
      <c r="F1159" s="2"/>
    </row>
    <row r="1160" spans="2:6" x14ac:dyDescent="0.45">
      <c r="B1160" s="3"/>
      <c r="C1160" s="2"/>
      <c r="E1160" s="2"/>
      <c r="F1160" s="2"/>
    </row>
    <row r="1161" spans="2:6" x14ac:dyDescent="0.45">
      <c r="B1161" s="3"/>
      <c r="C1161" s="2"/>
      <c r="E1161" s="2"/>
      <c r="F1161" s="2"/>
    </row>
    <row r="1162" spans="2:6" x14ac:dyDescent="0.45">
      <c r="B1162" s="3"/>
      <c r="C1162" s="2"/>
      <c r="E1162" s="2"/>
      <c r="F1162" s="2"/>
    </row>
    <row r="1163" spans="2:6" x14ac:dyDescent="0.45">
      <c r="B1163" s="3"/>
      <c r="C1163" s="2"/>
      <c r="E1163" s="2"/>
      <c r="F1163" s="2"/>
    </row>
    <row r="1164" spans="2:6" x14ac:dyDescent="0.45">
      <c r="B1164" s="3"/>
      <c r="C1164" s="2"/>
      <c r="E1164" s="2"/>
      <c r="F1164" s="2"/>
    </row>
    <row r="1165" spans="2:6" x14ac:dyDescent="0.45">
      <c r="B1165" s="3"/>
      <c r="C1165" s="2"/>
      <c r="E1165" s="2"/>
      <c r="F1165" s="2"/>
    </row>
    <row r="1166" spans="2:6" x14ac:dyDescent="0.45">
      <c r="B1166" s="3"/>
      <c r="C1166" s="2"/>
      <c r="E1166" s="2"/>
      <c r="F1166" s="2"/>
    </row>
    <row r="1167" spans="2:6" x14ac:dyDescent="0.45">
      <c r="B1167" s="3"/>
      <c r="C1167" s="2"/>
      <c r="E1167" s="2"/>
      <c r="F1167" s="2"/>
    </row>
    <row r="1168" spans="2:6" x14ac:dyDescent="0.45">
      <c r="B1168" s="3"/>
      <c r="C1168" s="2"/>
      <c r="E1168" s="2"/>
      <c r="F1168" s="2"/>
    </row>
    <row r="1169" spans="2:6" x14ac:dyDescent="0.45">
      <c r="B1169" s="3"/>
      <c r="C1169" s="2"/>
      <c r="E1169" s="2"/>
      <c r="F1169" s="2"/>
    </row>
    <row r="1170" spans="2:6" x14ac:dyDescent="0.45">
      <c r="B1170" s="3"/>
      <c r="C1170" s="2"/>
      <c r="E1170" s="2"/>
      <c r="F1170" s="2"/>
    </row>
    <row r="1171" spans="2:6" x14ac:dyDescent="0.45">
      <c r="B1171" s="3"/>
      <c r="C1171" s="2"/>
      <c r="E1171" s="2"/>
      <c r="F1171" s="2"/>
    </row>
    <row r="1172" spans="2:6" x14ac:dyDescent="0.45">
      <c r="B1172" s="3"/>
      <c r="C1172" s="2"/>
      <c r="E1172" s="2"/>
      <c r="F1172" s="2"/>
    </row>
    <row r="1173" spans="2:6" x14ac:dyDescent="0.45">
      <c r="B1173" s="3"/>
      <c r="C1173" s="2"/>
      <c r="E1173" s="2"/>
      <c r="F1173" s="2"/>
    </row>
    <row r="1174" spans="2:6" x14ac:dyDescent="0.45">
      <c r="B1174" s="3"/>
      <c r="C1174" s="2"/>
      <c r="E1174" s="2"/>
      <c r="F1174" s="2"/>
    </row>
    <row r="1175" spans="2:6" x14ac:dyDescent="0.45">
      <c r="B1175" s="3"/>
      <c r="C1175" s="2"/>
      <c r="E1175" s="2"/>
      <c r="F1175" s="2"/>
    </row>
    <row r="1176" spans="2:6" x14ac:dyDescent="0.45">
      <c r="B1176" s="3"/>
      <c r="C1176" s="2"/>
      <c r="E1176" s="2"/>
      <c r="F1176" s="2"/>
    </row>
    <row r="1177" spans="2:6" x14ac:dyDescent="0.45">
      <c r="B1177" s="3"/>
      <c r="C1177" s="2"/>
      <c r="E1177" s="2"/>
      <c r="F1177" s="2"/>
    </row>
    <row r="1178" spans="2:6" x14ac:dyDescent="0.45">
      <c r="B1178" s="3"/>
      <c r="C1178" s="2"/>
      <c r="E1178" s="2"/>
      <c r="F1178" s="2"/>
    </row>
    <row r="1179" spans="2:6" x14ac:dyDescent="0.45">
      <c r="B1179" s="3"/>
      <c r="C1179" s="2"/>
      <c r="E1179" s="2"/>
      <c r="F1179" s="2"/>
    </row>
    <row r="1180" spans="2:6" x14ac:dyDescent="0.45">
      <c r="B1180" s="3"/>
      <c r="C1180" s="2"/>
      <c r="E1180" s="2"/>
      <c r="F1180" s="2"/>
    </row>
    <row r="1181" spans="2:6" x14ac:dyDescent="0.45">
      <c r="B1181" s="3"/>
      <c r="C1181" s="2"/>
      <c r="E1181" s="2"/>
      <c r="F1181" s="2"/>
    </row>
    <row r="1182" spans="2:6" x14ac:dyDescent="0.45">
      <c r="B1182" s="3"/>
      <c r="C1182" s="2"/>
      <c r="E1182" s="2"/>
      <c r="F1182" s="2"/>
    </row>
    <row r="1183" spans="2:6" x14ac:dyDescent="0.45">
      <c r="B1183" s="3"/>
      <c r="C1183" s="2"/>
      <c r="E1183" s="2"/>
      <c r="F1183" s="2"/>
    </row>
    <row r="1184" spans="2:6" x14ac:dyDescent="0.45">
      <c r="B1184" s="3"/>
      <c r="C1184" s="2"/>
      <c r="E1184" s="2"/>
      <c r="F1184" s="2"/>
    </row>
    <row r="1185" spans="2:6" x14ac:dyDescent="0.45">
      <c r="B1185" s="3"/>
      <c r="C1185" s="2"/>
      <c r="E1185" s="2"/>
      <c r="F1185" s="2"/>
    </row>
    <row r="1186" spans="2:6" x14ac:dyDescent="0.45">
      <c r="B1186" s="3"/>
      <c r="C1186" s="2"/>
      <c r="E1186" s="2"/>
      <c r="F1186" s="2"/>
    </row>
    <row r="1187" spans="2:6" x14ac:dyDescent="0.45">
      <c r="B1187" s="3"/>
      <c r="C1187" s="2"/>
      <c r="E1187" s="2"/>
      <c r="F1187" s="2"/>
    </row>
    <row r="1188" spans="2:6" x14ac:dyDescent="0.45">
      <c r="B1188" s="3"/>
      <c r="C1188" s="2"/>
      <c r="E1188" s="2"/>
      <c r="F1188" s="2"/>
    </row>
    <row r="1189" spans="2:6" x14ac:dyDescent="0.45">
      <c r="B1189" s="3"/>
      <c r="C1189" s="2"/>
      <c r="E1189" s="2"/>
      <c r="F1189" s="2"/>
    </row>
    <row r="1190" spans="2:6" x14ac:dyDescent="0.45">
      <c r="B1190" s="3"/>
      <c r="C1190" s="2"/>
      <c r="E1190" s="2"/>
      <c r="F1190" s="2"/>
    </row>
    <row r="1191" spans="2:6" x14ac:dyDescent="0.45">
      <c r="B1191" s="3"/>
      <c r="C1191" s="2"/>
      <c r="E1191" s="2"/>
      <c r="F1191" s="2"/>
    </row>
    <row r="1192" spans="2:6" x14ac:dyDescent="0.45">
      <c r="B1192" s="3"/>
      <c r="C1192" s="2"/>
      <c r="E1192" s="2"/>
      <c r="F1192" s="2"/>
    </row>
    <row r="1193" spans="2:6" x14ac:dyDescent="0.45">
      <c r="B1193" s="3"/>
      <c r="C1193" s="2"/>
      <c r="E1193" s="2"/>
      <c r="F1193" s="2"/>
    </row>
    <row r="1194" spans="2:6" x14ac:dyDescent="0.45">
      <c r="B1194" s="3"/>
      <c r="C1194" s="2"/>
      <c r="E1194" s="2"/>
      <c r="F1194" s="2"/>
    </row>
    <row r="1195" spans="2:6" x14ac:dyDescent="0.45">
      <c r="B1195" s="3"/>
      <c r="C1195" s="2"/>
      <c r="E1195" s="2"/>
      <c r="F1195" s="2"/>
    </row>
    <row r="1196" spans="2:6" x14ac:dyDescent="0.45">
      <c r="B1196" s="3"/>
      <c r="C1196" s="2"/>
      <c r="E1196" s="2"/>
      <c r="F1196" s="2"/>
    </row>
    <row r="1197" spans="2:6" x14ac:dyDescent="0.45">
      <c r="B1197" s="3"/>
      <c r="C1197" s="2"/>
      <c r="E1197" s="2"/>
      <c r="F1197" s="2"/>
    </row>
    <row r="1198" spans="2:6" x14ac:dyDescent="0.45">
      <c r="B1198" s="3"/>
      <c r="C1198" s="2"/>
      <c r="E1198" s="2"/>
      <c r="F1198" s="2"/>
    </row>
    <row r="1199" spans="2:6" x14ac:dyDescent="0.45">
      <c r="B1199" s="3"/>
      <c r="C1199" s="2"/>
      <c r="E1199" s="2"/>
      <c r="F1199" s="2"/>
    </row>
    <row r="1200" spans="2:6" x14ac:dyDescent="0.45">
      <c r="B1200" s="3"/>
      <c r="C1200" s="2"/>
      <c r="E1200" s="2"/>
      <c r="F1200" s="2"/>
    </row>
    <row r="1201" spans="2:6" x14ac:dyDescent="0.45">
      <c r="B1201" s="3"/>
      <c r="C1201" s="2"/>
      <c r="E1201" s="2"/>
      <c r="F1201" s="2"/>
    </row>
    <row r="1202" spans="2:6" x14ac:dyDescent="0.45">
      <c r="B1202" s="3"/>
      <c r="C1202" s="2"/>
      <c r="E1202" s="2"/>
      <c r="F1202" s="2"/>
    </row>
    <row r="1203" spans="2:6" x14ac:dyDescent="0.45">
      <c r="B1203" s="3"/>
      <c r="C1203" s="2"/>
      <c r="E1203" s="2"/>
      <c r="F1203" s="2"/>
    </row>
    <row r="1204" spans="2:6" x14ac:dyDescent="0.45">
      <c r="B1204" s="3"/>
      <c r="C1204" s="2"/>
      <c r="E1204" s="2"/>
      <c r="F1204" s="2"/>
    </row>
    <row r="1205" spans="2:6" x14ac:dyDescent="0.45">
      <c r="B1205" s="3"/>
      <c r="C1205" s="2"/>
      <c r="E1205" s="2"/>
      <c r="F1205" s="2"/>
    </row>
    <row r="1206" spans="2:6" x14ac:dyDescent="0.45">
      <c r="B1206" s="3"/>
      <c r="C1206" s="2"/>
      <c r="E1206" s="2"/>
      <c r="F1206" s="2"/>
    </row>
    <row r="1207" spans="2:6" x14ac:dyDescent="0.45">
      <c r="B1207" s="3"/>
      <c r="C1207" s="2"/>
      <c r="E1207" s="2"/>
      <c r="F1207" s="2"/>
    </row>
    <row r="1208" spans="2:6" x14ac:dyDescent="0.45">
      <c r="B1208" s="3"/>
      <c r="C1208" s="2"/>
      <c r="E1208" s="2"/>
      <c r="F1208" s="2"/>
    </row>
    <row r="1209" spans="2:6" x14ac:dyDescent="0.45">
      <c r="B1209" s="3"/>
      <c r="C1209" s="2"/>
      <c r="E1209" s="2"/>
      <c r="F1209" s="2"/>
    </row>
    <row r="1210" spans="2:6" x14ac:dyDescent="0.45">
      <c r="B1210" s="3"/>
      <c r="C1210" s="2"/>
      <c r="E1210" s="2"/>
      <c r="F1210" s="2"/>
    </row>
    <row r="1211" spans="2:6" x14ac:dyDescent="0.45">
      <c r="B1211" s="3"/>
      <c r="C1211" s="2"/>
      <c r="E1211" s="2"/>
      <c r="F1211" s="2"/>
    </row>
    <row r="1212" spans="2:6" x14ac:dyDescent="0.45">
      <c r="B1212" s="3"/>
      <c r="C1212" s="2"/>
      <c r="E1212" s="2"/>
      <c r="F1212" s="2"/>
    </row>
    <row r="1213" spans="2:6" x14ac:dyDescent="0.45">
      <c r="B1213" s="3"/>
      <c r="C1213" s="2"/>
      <c r="E1213" s="2"/>
      <c r="F1213" s="2"/>
    </row>
    <row r="1214" spans="2:6" x14ac:dyDescent="0.45">
      <c r="B1214" s="3"/>
      <c r="C1214" s="2"/>
      <c r="E1214" s="2"/>
      <c r="F1214" s="2"/>
    </row>
    <row r="1215" spans="2:6" x14ac:dyDescent="0.45">
      <c r="B1215" s="3"/>
      <c r="C1215" s="2"/>
      <c r="E1215" s="2"/>
      <c r="F1215" s="2"/>
    </row>
    <row r="1216" spans="2:6" x14ac:dyDescent="0.45">
      <c r="B1216" s="3"/>
      <c r="C1216" s="2"/>
      <c r="E1216" s="2"/>
      <c r="F1216" s="2"/>
    </row>
    <row r="1217" spans="2:6" x14ac:dyDescent="0.45">
      <c r="B1217" s="3"/>
      <c r="C1217" s="2"/>
      <c r="E1217" s="2"/>
      <c r="F1217" s="2"/>
    </row>
    <row r="1218" spans="2:6" x14ac:dyDescent="0.45">
      <c r="B1218" s="3"/>
      <c r="C1218" s="2"/>
      <c r="E1218" s="2"/>
      <c r="F1218" s="2"/>
    </row>
    <row r="1219" spans="2:6" x14ac:dyDescent="0.45">
      <c r="B1219" s="3"/>
      <c r="C1219" s="2"/>
      <c r="E1219" s="2"/>
      <c r="F1219" s="2"/>
    </row>
    <row r="1220" spans="2:6" x14ac:dyDescent="0.45">
      <c r="B1220" s="3"/>
      <c r="C1220" s="2"/>
      <c r="E1220" s="2"/>
      <c r="F1220" s="2"/>
    </row>
    <row r="1221" spans="2:6" x14ac:dyDescent="0.45">
      <c r="B1221" s="3"/>
      <c r="C1221" s="2"/>
      <c r="E1221" s="2"/>
      <c r="F1221" s="2"/>
    </row>
    <row r="1222" spans="2:6" x14ac:dyDescent="0.45">
      <c r="B1222" s="3"/>
      <c r="C1222" s="2"/>
      <c r="E1222" s="2"/>
      <c r="F1222" s="2"/>
    </row>
    <row r="1223" spans="2:6" x14ac:dyDescent="0.45">
      <c r="B1223" s="3"/>
      <c r="C1223" s="2"/>
      <c r="E1223" s="2"/>
      <c r="F1223" s="2"/>
    </row>
    <row r="1224" spans="2:6" x14ac:dyDescent="0.45">
      <c r="B1224" s="3"/>
      <c r="C1224" s="2"/>
      <c r="E1224" s="2"/>
      <c r="F1224" s="2"/>
    </row>
    <row r="1225" spans="2:6" x14ac:dyDescent="0.45">
      <c r="B1225" s="3"/>
      <c r="C1225" s="2"/>
      <c r="E1225" s="2"/>
      <c r="F1225" s="2"/>
    </row>
    <row r="1226" spans="2:6" x14ac:dyDescent="0.45">
      <c r="B1226" s="3"/>
      <c r="C1226" s="2"/>
      <c r="E1226" s="2"/>
      <c r="F1226" s="2"/>
    </row>
    <row r="1227" spans="2:6" x14ac:dyDescent="0.45">
      <c r="B1227" s="3"/>
      <c r="C1227" s="2"/>
      <c r="E1227" s="2"/>
      <c r="F1227" s="2"/>
    </row>
    <row r="1228" spans="2:6" x14ac:dyDescent="0.45">
      <c r="B1228" s="3"/>
      <c r="C1228" s="2"/>
      <c r="E1228" s="2"/>
      <c r="F1228" s="2"/>
    </row>
    <row r="1229" spans="2:6" x14ac:dyDescent="0.45">
      <c r="B1229" s="3"/>
      <c r="C1229" s="2"/>
      <c r="E1229" s="2"/>
      <c r="F1229" s="2"/>
    </row>
    <row r="1230" spans="2:6" x14ac:dyDescent="0.45">
      <c r="B1230" s="3"/>
      <c r="C1230" s="2"/>
      <c r="E1230" s="2"/>
      <c r="F1230" s="2"/>
    </row>
    <row r="1231" spans="2:6" x14ac:dyDescent="0.45">
      <c r="B1231" s="3"/>
      <c r="C1231" s="2"/>
      <c r="E1231" s="2"/>
      <c r="F1231" s="2"/>
    </row>
    <row r="1232" spans="2:6" x14ac:dyDescent="0.45">
      <c r="B1232" s="3"/>
      <c r="C1232" s="2"/>
      <c r="E1232" s="2"/>
      <c r="F1232" s="2"/>
    </row>
    <row r="1233" spans="2:6" x14ac:dyDescent="0.45">
      <c r="B1233" s="3"/>
      <c r="C1233" s="2"/>
      <c r="E1233" s="2"/>
      <c r="F1233" s="2"/>
    </row>
    <row r="1234" spans="2:6" x14ac:dyDescent="0.45">
      <c r="B1234" s="3"/>
      <c r="C1234" s="2"/>
      <c r="E1234" s="2"/>
      <c r="F1234" s="2"/>
    </row>
    <row r="1235" spans="2:6" x14ac:dyDescent="0.45">
      <c r="B1235" s="3"/>
      <c r="C1235" s="2"/>
      <c r="E1235" s="2"/>
      <c r="F1235" s="2"/>
    </row>
    <row r="1236" spans="2:6" x14ac:dyDescent="0.45">
      <c r="B1236" s="3"/>
      <c r="C1236" s="2"/>
      <c r="E1236" s="2"/>
      <c r="F1236" s="2"/>
    </row>
    <row r="1237" spans="2:6" x14ac:dyDescent="0.45">
      <c r="B1237" s="3"/>
      <c r="C1237" s="2"/>
      <c r="E1237" s="2"/>
      <c r="F1237" s="2"/>
    </row>
    <row r="1238" spans="2:6" x14ac:dyDescent="0.45">
      <c r="B1238" s="3"/>
      <c r="C1238" s="2"/>
      <c r="E1238" s="2"/>
      <c r="F1238" s="2"/>
    </row>
    <row r="1239" spans="2:6" x14ac:dyDescent="0.45">
      <c r="B1239" s="3"/>
      <c r="C1239" s="2"/>
      <c r="E1239" s="2"/>
      <c r="F1239" s="2"/>
    </row>
    <row r="1240" spans="2:6" x14ac:dyDescent="0.45">
      <c r="B1240" s="3"/>
      <c r="C1240" s="2"/>
      <c r="E1240" s="2"/>
      <c r="F1240" s="2"/>
    </row>
    <row r="1241" spans="2:6" x14ac:dyDescent="0.45">
      <c r="B1241" s="3"/>
      <c r="C1241" s="2"/>
      <c r="E1241" s="2"/>
      <c r="F1241" s="2"/>
    </row>
    <row r="1242" spans="2:6" x14ac:dyDescent="0.45">
      <c r="B1242" s="3"/>
      <c r="C1242" s="2"/>
      <c r="E1242" s="2"/>
      <c r="F1242" s="2"/>
    </row>
    <row r="1243" spans="2:6" x14ac:dyDescent="0.45">
      <c r="B1243" s="3"/>
      <c r="C1243" s="2"/>
      <c r="E1243" s="2"/>
      <c r="F1243" s="2"/>
    </row>
    <row r="1244" spans="2:6" x14ac:dyDescent="0.45">
      <c r="B1244" s="3"/>
      <c r="C1244" s="2"/>
      <c r="E1244" s="2"/>
      <c r="F1244" s="2"/>
    </row>
    <row r="1245" spans="2:6" x14ac:dyDescent="0.45">
      <c r="B1245" s="3"/>
      <c r="C1245" s="2"/>
      <c r="E1245" s="2"/>
      <c r="F1245" s="2"/>
    </row>
    <row r="1246" spans="2:6" x14ac:dyDescent="0.45">
      <c r="B1246" s="3"/>
      <c r="C1246" s="2"/>
      <c r="E1246" s="2"/>
      <c r="F1246" s="2"/>
    </row>
    <row r="1247" spans="2:6" x14ac:dyDescent="0.45">
      <c r="B1247" s="3"/>
      <c r="C1247" s="2"/>
      <c r="E1247" s="2"/>
      <c r="F1247" s="2"/>
    </row>
    <row r="1248" spans="2:6" x14ac:dyDescent="0.45">
      <c r="B1248" s="3"/>
      <c r="C1248" s="2"/>
      <c r="E1248" s="2"/>
      <c r="F1248" s="2"/>
    </row>
    <row r="1249" spans="2:6" x14ac:dyDescent="0.45">
      <c r="B1249" s="3"/>
      <c r="C1249" s="2"/>
      <c r="E1249" s="2"/>
      <c r="F1249" s="2"/>
    </row>
    <row r="1250" spans="2:6" x14ac:dyDescent="0.45">
      <c r="B1250" s="3"/>
      <c r="C1250" s="2"/>
      <c r="E1250" s="2"/>
      <c r="F1250" s="2"/>
    </row>
    <row r="1251" spans="2:6" x14ac:dyDescent="0.45">
      <c r="B1251" s="3"/>
      <c r="C1251" s="2"/>
      <c r="E1251" s="2"/>
      <c r="F1251" s="2"/>
    </row>
    <row r="1252" spans="2:6" x14ac:dyDescent="0.45">
      <c r="B1252" s="3"/>
      <c r="C1252" s="2"/>
      <c r="E1252" s="2"/>
      <c r="F1252" s="2"/>
    </row>
    <row r="1253" spans="2:6" x14ac:dyDescent="0.45">
      <c r="B1253" s="3"/>
      <c r="C1253" s="2"/>
      <c r="E1253" s="2"/>
      <c r="F1253" s="2"/>
    </row>
    <row r="1254" spans="2:6" x14ac:dyDescent="0.45">
      <c r="B1254" s="3"/>
      <c r="C1254" s="2"/>
      <c r="E1254" s="2"/>
      <c r="F1254" s="2"/>
    </row>
    <row r="1255" spans="2:6" x14ac:dyDescent="0.45">
      <c r="B1255" s="3"/>
      <c r="C1255" s="2"/>
      <c r="E1255" s="2"/>
      <c r="F1255" s="2"/>
    </row>
    <row r="1256" spans="2:6" x14ac:dyDescent="0.45">
      <c r="B1256" s="3"/>
      <c r="C1256" s="2"/>
      <c r="E1256" s="2"/>
      <c r="F1256" s="2"/>
    </row>
    <row r="1257" spans="2:6" x14ac:dyDescent="0.45">
      <c r="B1257" s="3"/>
      <c r="C1257" s="2"/>
      <c r="E1257" s="2"/>
      <c r="F1257" s="2"/>
    </row>
    <row r="1258" spans="2:6" x14ac:dyDescent="0.45">
      <c r="B1258" s="3"/>
      <c r="C1258" s="2"/>
      <c r="E1258" s="2"/>
      <c r="F1258" s="2"/>
    </row>
    <row r="1259" spans="2:6" x14ac:dyDescent="0.45">
      <c r="B1259" s="3"/>
      <c r="C1259" s="2"/>
      <c r="E1259" s="2"/>
      <c r="F1259" s="2"/>
    </row>
    <row r="1260" spans="2:6" x14ac:dyDescent="0.45">
      <c r="B1260" s="3"/>
      <c r="C1260" s="2"/>
      <c r="E1260" s="2"/>
      <c r="F1260" s="2"/>
    </row>
    <row r="1261" spans="2:6" x14ac:dyDescent="0.45">
      <c r="B1261" s="3"/>
      <c r="C1261" s="2"/>
      <c r="E1261" s="2"/>
      <c r="F1261" s="2"/>
    </row>
    <row r="1262" spans="2:6" x14ac:dyDescent="0.45">
      <c r="B1262" s="3"/>
      <c r="C1262" s="2"/>
      <c r="E1262" s="2"/>
      <c r="F1262" s="2"/>
    </row>
    <row r="1263" spans="2:6" x14ac:dyDescent="0.45">
      <c r="B1263" s="3"/>
      <c r="C1263" s="2"/>
      <c r="E1263" s="2"/>
      <c r="F1263" s="2"/>
    </row>
    <row r="1264" spans="2:6" x14ac:dyDescent="0.45">
      <c r="B1264" s="3"/>
      <c r="C1264" s="2"/>
      <c r="E1264" s="2"/>
      <c r="F1264" s="2"/>
    </row>
    <row r="1265" spans="2:6" x14ac:dyDescent="0.45">
      <c r="B1265" s="3"/>
      <c r="C1265" s="2"/>
      <c r="E1265" s="2"/>
      <c r="F1265" s="2"/>
    </row>
    <row r="1266" spans="2:6" x14ac:dyDescent="0.45">
      <c r="B1266" s="3"/>
      <c r="C1266" s="2"/>
      <c r="E1266" s="2"/>
      <c r="F1266" s="2"/>
    </row>
    <row r="1267" spans="2:6" x14ac:dyDescent="0.45">
      <c r="B1267" s="3"/>
      <c r="C1267" s="2"/>
      <c r="E1267" s="2"/>
      <c r="F1267" s="2"/>
    </row>
    <row r="1268" spans="2:6" x14ac:dyDescent="0.45">
      <c r="B1268" s="3"/>
      <c r="C1268" s="2"/>
      <c r="E1268" s="2"/>
      <c r="F1268" s="2"/>
    </row>
    <row r="1269" spans="2:6" x14ac:dyDescent="0.45">
      <c r="B1269" s="3"/>
      <c r="C1269" s="2"/>
      <c r="E1269" s="2"/>
      <c r="F1269" s="2"/>
    </row>
    <row r="1270" spans="2:6" x14ac:dyDescent="0.45">
      <c r="B1270" s="3"/>
      <c r="C1270" s="2"/>
      <c r="E1270" s="2"/>
      <c r="F1270" s="2"/>
    </row>
    <row r="1271" spans="2:6" x14ac:dyDescent="0.45">
      <c r="B1271" s="3"/>
      <c r="C1271" s="2"/>
      <c r="E1271" s="2"/>
      <c r="F1271" s="2"/>
    </row>
    <row r="1272" spans="2:6" x14ac:dyDescent="0.45">
      <c r="B1272" s="3"/>
      <c r="C1272" s="2"/>
      <c r="E1272" s="2"/>
      <c r="F1272" s="2"/>
    </row>
    <row r="1273" spans="2:6" x14ac:dyDescent="0.45">
      <c r="B1273" s="3"/>
      <c r="C1273" s="2"/>
      <c r="E1273" s="2"/>
      <c r="F1273" s="2"/>
    </row>
    <row r="1274" spans="2:6" x14ac:dyDescent="0.45">
      <c r="B1274" s="3"/>
      <c r="C1274" s="2"/>
      <c r="E1274" s="2"/>
      <c r="F1274" s="2"/>
    </row>
    <row r="1275" spans="2:6" x14ac:dyDescent="0.45">
      <c r="B1275" s="3"/>
      <c r="C1275" s="2"/>
      <c r="E1275" s="2"/>
      <c r="F1275" s="2"/>
    </row>
    <row r="1276" spans="2:6" x14ac:dyDescent="0.45">
      <c r="B1276" s="3"/>
      <c r="C1276" s="2"/>
      <c r="E1276" s="2"/>
      <c r="F1276" s="2"/>
    </row>
    <row r="1277" spans="2:6" x14ac:dyDescent="0.45">
      <c r="B1277" s="3"/>
      <c r="C1277" s="2"/>
      <c r="E1277" s="2"/>
      <c r="F1277" s="2"/>
    </row>
    <row r="1278" spans="2:6" x14ac:dyDescent="0.45">
      <c r="B1278" s="3"/>
      <c r="C1278" s="2"/>
      <c r="E1278" s="2"/>
      <c r="F1278" s="2"/>
    </row>
    <row r="1279" spans="2:6" x14ac:dyDescent="0.45">
      <c r="B1279" s="3"/>
      <c r="C1279" s="2"/>
      <c r="E1279" s="2"/>
      <c r="F1279" s="2"/>
    </row>
    <row r="1280" spans="2:6" x14ac:dyDescent="0.45">
      <c r="B1280" s="3"/>
      <c r="C1280" s="2"/>
      <c r="E1280" s="2"/>
      <c r="F1280" s="2"/>
    </row>
    <row r="1281" spans="2:6" x14ac:dyDescent="0.45">
      <c r="B1281" s="3"/>
      <c r="C1281" s="2"/>
      <c r="E1281" s="2"/>
      <c r="F1281" s="2"/>
    </row>
    <row r="1282" spans="2:6" x14ac:dyDescent="0.45">
      <c r="B1282" s="3"/>
      <c r="C1282" s="2"/>
      <c r="E1282" s="2"/>
      <c r="F1282" s="2"/>
    </row>
    <row r="1283" spans="2:6" x14ac:dyDescent="0.45">
      <c r="B1283" s="3"/>
      <c r="C1283" s="2"/>
      <c r="E1283" s="2"/>
      <c r="F1283" s="2"/>
    </row>
    <row r="1284" spans="2:6" x14ac:dyDescent="0.45">
      <c r="B1284" s="3"/>
      <c r="C1284" s="2"/>
      <c r="E1284" s="2"/>
      <c r="F1284" s="2"/>
    </row>
    <row r="1285" spans="2:6" x14ac:dyDescent="0.45">
      <c r="B1285" s="3"/>
      <c r="C1285" s="2"/>
      <c r="E1285" s="2"/>
      <c r="F1285" s="2"/>
    </row>
    <row r="1286" spans="2:6" x14ac:dyDescent="0.45">
      <c r="B1286" s="3"/>
      <c r="C1286" s="2"/>
      <c r="E1286" s="2"/>
      <c r="F1286" s="2"/>
    </row>
    <row r="1287" spans="2:6" x14ac:dyDescent="0.45">
      <c r="B1287" s="3"/>
      <c r="C1287" s="2"/>
      <c r="E1287" s="2"/>
      <c r="F1287" s="2"/>
    </row>
    <row r="1288" spans="2:6" x14ac:dyDescent="0.45">
      <c r="B1288" s="3"/>
      <c r="C1288" s="2"/>
      <c r="E1288" s="2"/>
      <c r="F1288" s="2"/>
    </row>
    <row r="1289" spans="2:6" x14ac:dyDescent="0.45">
      <c r="B1289" s="3"/>
      <c r="C1289" s="2"/>
      <c r="E1289" s="2"/>
      <c r="F1289" s="2"/>
    </row>
    <row r="1290" spans="2:6" x14ac:dyDescent="0.45">
      <c r="B1290" s="3"/>
      <c r="C1290" s="2"/>
      <c r="E1290" s="2"/>
      <c r="F1290" s="2"/>
    </row>
    <row r="1291" spans="2:6" x14ac:dyDescent="0.45">
      <c r="B1291" s="3"/>
      <c r="C1291" s="2"/>
      <c r="E1291" s="2"/>
      <c r="F1291" s="2"/>
    </row>
    <row r="1292" spans="2:6" x14ac:dyDescent="0.45">
      <c r="B1292" s="3"/>
      <c r="C1292" s="2"/>
      <c r="E1292" s="2"/>
      <c r="F1292" s="2"/>
    </row>
    <row r="1293" spans="2:6" x14ac:dyDescent="0.45">
      <c r="B1293" s="3"/>
      <c r="C1293" s="2"/>
      <c r="E1293" s="2"/>
      <c r="F1293" s="2"/>
    </row>
    <row r="1294" spans="2:6" x14ac:dyDescent="0.45">
      <c r="B1294" s="3"/>
      <c r="C1294" s="2"/>
      <c r="E1294" s="2"/>
      <c r="F1294" s="2"/>
    </row>
    <row r="1295" spans="2:6" x14ac:dyDescent="0.45">
      <c r="B1295" s="3"/>
      <c r="C1295" s="2"/>
      <c r="E1295" s="2"/>
      <c r="F1295" s="2"/>
    </row>
    <row r="1296" spans="2:6" x14ac:dyDescent="0.45">
      <c r="B1296" s="3"/>
      <c r="C1296" s="2"/>
      <c r="E1296" s="2"/>
      <c r="F1296" s="2"/>
    </row>
    <row r="1297" spans="2:6" x14ac:dyDescent="0.45">
      <c r="B1297" s="3"/>
      <c r="C1297" s="2"/>
      <c r="E1297" s="2"/>
      <c r="F1297" s="2"/>
    </row>
    <row r="1298" spans="2:6" x14ac:dyDescent="0.45">
      <c r="B1298" s="3"/>
      <c r="C1298" s="2"/>
      <c r="E1298" s="2"/>
      <c r="F1298" s="2"/>
    </row>
    <row r="1299" spans="2:6" x14ac:dyDescent="0.45">
      <c r="B1299" s="3"/>
      <c r="C1299" s="2"/>
      <c r="E1299" s="2"/>
      <c r="F1299" s="2"/>
    </row>
    <row r="1300" spans="2:6" x14ac:dyDescent="0.45">
      <c r="B1300" s="3"/>
      <c r="C1300" s="2"/>
      <c r="E1300" s="2"/>
      <c r="F1300" s="2"/>
    </row>
    <row r="1301" spans="2:6" x14ac:dyDescent="0.45">
      <c r="B1301" s="3"/>
      <c r="C1301" s="2"/>
      <c r="E1301" s="2"/>
      <c r="F1301" s="2"/>
    </row>
    <row r="1302" spans="2:6" x14ac:dyDescent="0.45">
      <c r="B1302" s="3"/>
      <c r="C1302" s="2"/>
      <c r="E1302" s="2"/>
      <c r="F1302" s="2"/>
    </row>
    <row r="1303" spans="2:6" x14ac:dyDescent="0.45">
      <c r="B1303" s="3"/>
      <c r="C1303" s="2"/>
      <c r="E1303" s="2"/>
      <c r="F1303" s="2"/>
    </row>
    <row r="1304" spans="2:6" x14ac:dyDescent="0.45">
      <c r="B1304" s="3"/>
      <c r="C1304" s="2"/>
      <c r="E1304" s="2"/>
      <c r="F1304" s="2"/>
    </row>
    <row r="1305" spans="2:6" x14ac:dyDescent="0.45">
      <c r="B1305" s="3"/>
      <c r="C1305" s="2"/>
      <c r="E1305" s="2"/>
      <c r="F1305" s="2"/>
    </row>
    <row r="1306" spans="2:6" x14ac:dyDescent="0.45">
      <c r="B1306" s="3"/>
      <c r="C1306" s="2"/>
      <c r="E1306" s="2"/>
      <c r="F1306" s="2"/>
    </row>
    <row r="1307" spans="2:6" x14ac:dyDescent="0.45">
      <c r="B1307" s="3"/>
      <c r="C1307" s="2"/>
      <c r="E1307" s="2"/>
      <c r="F1307" s="2"/>
    </row>
    <row r="1308" spans="2:6" x14ac:dyDescent="0.45">
      <c r="B1308" s="3"/>
      <c r="C1308" s="2"/>
      <c r="E1308" s="2"/>
      <c r="F1308" s="2"/>
    </row>
    <row r="1309" spans="2:6" x14ac:dyDescent="0.45">
      <c r="B1309" s="3"/>
      <c r="C1309" s="2"/>
      <c r="E1309" s="2"/>
      <c r="F1309" s="2"/>
    </row>
    <row r="1310" spans="2:6" x14ac:dyDescent="0.45">
      <c r="B1310" s="3"/>
      <c r="C1310" s="2"/>
      <c r="E1310" s="2"/>
      <c r="F1310" s="2"/>
    </row>
    <row r="1311" spans="2:6" x14ac:dyDescent="0.45">
      <c r="B1311" s="3"/>
      <c r="C1311" s="2"/>
      <c r="E1311" s="2"/>
      <c r="F1311" s="2"/>
    </row>
    <row r="1312" spans="2:6" x14ac:dyDescent="0.45">
      <c r="B1312" s="3"/>
      <c r="C1312" s="2"/>
      <c r="E1312" s="2"/>
      <c r="F1312" s="2"/>
    </row>
    <row r="1313" spans="2:6" x14ac:dyDescent="0.45">
      <c r="B1313" s="3"/>
      <c r="C1313" s="2"/>
      <c r="E1313" s="2"/>
      <c r="F1313" s="2"/>
    </row>
    <row r="1314" spans="2:6" x14ac:dyDescent="0.45">
      <c r="B1314" s="3"/>
      <c r="C1314" s="2"/>
      <c r="E1314" s="2"/>
      <c r="F1314" s="2"/>
    </row>
    <row r="1315" spans="2:6" x14ac:dyDescent="0.45">
      <c r="B1315" s="3"/>
      <c r="C1315" s="2"/>
      <c r="E1315" s="2"/>
      <c r="F1315" s="2"/>
    </row>
    <row r="1316" spans="2:6" x14ac:dyDescent="0.45">
      <c r="B1316" s="3"/>
      <c r="C1316" s="2"/>
      <c r="E1316" s="2"/>
      <c r="F1316" s="2"/>
    </row>
    <row r="1317" spans="2:6" x14ac:dyDescent="0.45">
      <c r="B1317" s="3"/>
      <c r="C1317" s="2"/>
      <c r="E1317" s="2"/>
      <c r="F1317" s="2"/>
    </row>
    <row r="1318" spans="2:6" x14ac:dyDescent="0.45">
      <c r="B1318" s="3"/>
      <c r="C1318" s="2"/>
      <c r="E1318" s="2"/>
      <c r="F1318" s="2"/>
    </row>
    <row r="1319" spans="2:6" x14ac:dyDescent="0.45">
      <c r="B1319" s="3"/>
      <c r="C1319" s="2"/>
      <c r="E1319" s="2"/>
      <c r="F1319" s="2"/>
    </row>
    <row r="1320" spans="2:6" x14ac:dyDescent="0.45">
      <c r="B1320" s="3"/>
      <c r="C1320" s="2"/>
      <c r="E1320" s="2"/>
      <c r="F1320" s="2"/>
    </row>
    <row r="1321" spans="2:6" x14ac:dyDescent="0.45">
      <c r="B1321" s="3"/>
      <c r="C1321" s="2"/>
      <c r="E1321" s="2"/>
      <c r="F1321" s="2"/>
    </row>
    <row r="1322" spans="2:6" s="2" customFormat="1" x14ac:dyDescent="0.45">
      <c r="B1322" s="3"/>
    </row>
    <row r="1323" spans="2:6" s="2" customFormat="1" x14ac:dyDescent="0.45">
      <c r="B1323" s="3"/>
    </row>
    <row r="1324" spans="2:6" s="2" customFormat="1" x14ac:dyDescent="0.45">
      <c r="B1324" s="3"/>
    </row>
    <row r="1325" spans="2:6" s="2" customFormat="1" x14ac:dyDescent="0.45">
      <c r="B1325" s="3"/>
    </row>
    <row r="1326" spans="2:6" s="2" customFormat="1" x14ac:dyDescent="0.45">
      <c r="B1326" s="3"/>
    </row>
    <row r="1327" spans="2:6" s="2" customFormat="1" x14ac:dyDescent="0.45">
      <c r="B1327" s="3"/>
    </row>
    <row r="1328" spans="2:6" s="2" customFormat="1" x14ac:dyDescent="0.45">
      <c r="B1328" s="3"/>
    </row>
    <row r="1329" spans="2:2" s="2" customFormat="1" x14ac:dyDescent="0.45">
      <c r="B1329" s="3"/>
    </row>
    <row r="1330" spans="2:2" s="2" customFormat="1" x14ac:dyDescent="0.45">
      <c r="B1330" s="3"/>
    </row>
    <row r="1331" spans="2:2" s="2" customFormat="1" x14ac:dyDescent="0.45">
      <c r="B1331" s="3"/>
    </row>
    <row r="1332" spans="2:2" s="2" customFormat="1" x14ac:dyDescent="0.45">
      <c r="B1332" s="3"/>
    </row>
    <row r="1333" spans="2:2" s="2" customFormat="1" x14ac:dyDescent="0.45">
      <c r="B1333" s="3"/>
    </row>
    <row r="1334" spans="2:2" s="2" customFormat="1" x14ac:dyDescent="0.45">
      <c r="B1334" s="3"/>
    </row>
    <row r="1335" spans="2:2" s="2" customFormat="1" x14ac:dyDescent="0.45">
      <c r="B1335" s="3"/>
    </row>
    <row r="1336" spans="2:2" s="2" customFormat="1" x14ac:dyDescent="0.45">
      <c r="B1336" s="3"/>
    </row>
    <row r="1337" spans="2:2" s="2" customFormat="1" x14ac:dyDescent="0.45">
      <c r="B1337" s="3"/>
    </row>
    <row r="1338" spans="2:2" s="2" customFormat="1" x14ac:dyDescent="0.45">
      <c r="B1338" s="3"/>
    </row>
    <row r="1339" spans="2:2" s="2" customFormat="1" x14ac:dyDescent="0.45">
      <c r="B1339" s="3"/>
    </row>
    <row r="1340" spans="2:2" s="2" customFormat="1" x14ac:dyDescent="0.45">
      <c r="B1340" s="3"/>
    </row>
    <row r="1341" spans="2:2" s="2" customFormat="1" x14ac:dyDescent="0.45">
      <c r="B1341" s="3"/>
    </row>
    <row r="1342" spans="2:2" s="2" customFormat="1" x14ac:dyDescent="0.45">
      <c r="B1342" s="3"/>
    </row>
    <row r="1343" spans="2:2" s="2" customFormat="1" x14ac:dyDescent="0.45">
      <c r="B1343" s="3"/>
    </row>
    <row r="1344" spans="2:2" s="2" customFormat="1" x14ac:dyDescent="0.45">
      <c r="B1344" s="3"/>
    </row>
    <row r="1345" spans="2:2" s="2" customFormat="1" x14ac:dyDescent="0.45">
      <c r="B1345" s="3"/>
    </row>
    <row r="1346" spans="2:2" s="2" customFormat="1" x14ac:dyDescent="0.45">
      <c r="B1346" s="3"/>
    </row>
    <row r="1347" spans="2:2" s="2" customFormat="1" x14ac:dyDescent="0.45">
      <c r="B1347" s="3"/>
    </row>
    <row r="1348" spans="2:2" s="2" customFormat="1" x14ac:dyDescent="0.45">
      <c r="B1348" s="3"/>
    </row>
    <row r="1349" spans="2:2" s="2" customFormat="1" x14ac:dyDescent="0.45">
      <c r="B1349" s="3"/>
    </row>
    <row r="1350" spans="2:2" s="2" customFormat="1" x14ac:dyDescent="0.45">
      <c r="B1350" s="3"/>
    </row>
    <row r="1351" spans="2:2" s="2" customFormat="1" x14ac:dyDescent="0.45">
      <c r="B1351" s="3"/>
    </row>
    <row r="1352" spans="2:2" s="2" customFormat="1" x14ac:dyDescent="0.45">
      <c r="B1352" s="3"/>
    </row>
    <row r="1353" spans="2:2" s="2" customFormat="1" x14ac:dyDescent="0.45">
      <c r="B1353" s="3"/>
    </row>
    <row r="1354" spans="2:2" s="2" customFormat="1" x14ac:dyDescent="0.45">
      <c r="B1354" s="3"/>
    </row>
    <row r="1355" spans="2:2" s="2" customFormat="1" x14ac:dyDescent="0.45">
      <c r="B1355" s="3"/>
    </row>
    <row r="1356" spans="2:2" s="2" customFormat="1" x14ac:dyDescent="0.45">
      <c r="B1356" s="3"/>
    </row>
    <row r="1357" spans="2:2" s="2" customFormat="1" x14ac:dyDescent="0.45">
      <c r="B1357" s="3"/>
    </row>
    <row r="1358" spans="2:2" s="2" customFormat="1" x14ac:dyDescent="0.45">
      <c r="B1358" s="3"/>
    </row>
    <row r="1359" spans="2:2" s="2" customFormat="1" x14ac:dyDescent="0.45">
      <c r="B1359" s="3"/>
    </row>
    <row r="1360" spans="2:2" s="2" customFormat="1" x14ac:dyDescent="0.45">
      <c r="B1360" s="3"/>
    </row>
    <row r="1361" spans="2:2" s="2" customFormat="1" x14ac:dyDescent="0.45">
      <c r="B1361" s="3"/>
    </row>
    <row r="1362" spans="2:2" s="2" customFormat="1" x14ac:dyDescent="0.45">
      <c r="B1362" s="3"/>
    </row>
    <row r="1363" spans="2:2" s="2" customFormat="1" x14ac:dyDescent="0.45">
      <c r="B1363" s="3"/>
    </row>
    <row r="1364" spans="2:2" s="2" customFormat="1" x14ac:dyDescent="0.45">
      <c r="B1364" s="3"/>
    </row>
    <row r="1365" spans="2:2" s="2" customFormat="1" x14ac:dyDescent="0.45">
      <c r="B1365" s="3"/>
    </row>
    <row r="1366" spans="2:2" s="2" customFormat="1" x14ac:dyDescent="0.45">
      <c r="B1366" s="3"/>
    </row>
    <row r="1367" spans="2:2" s="2" customFormat="1" x14ac:dyDescent="0.45">
      <c r="B1367" s="3"/>
    </row>
    <row r="1368" spans="2:2" s="2" customFormat="1" x14ac:dyDescent="0.45">
      <c r="B1368" s="3"/>
    </row>
    <row r="1369" spans="2:2" s="2" customFormat="1" x14ac:dyDescent="0.45">
      <c r="B1369" s="3"/>
    </row>
    <row r="1370" spans="2:2" s="2" customFormat="1" x14ac:dyDescent="0.45">
      <c r="B1370" s="3"/>
    </row>
    <row r="1371" spans="2:2" s="2" customFormat="1" x14ac:dyDescent="0.45">
      <c r="B1371" s="3"/>
    </row>
    <row r="1372" spans="2:2" s="2" customFormat="1" x14ac:dyDescent="0.45">
      <c r="B1372" s="3"/>
    </row>
    <row r="1373" spans="2:2" s="2" customFormat="1" x14ac:dyDescent="0.45">
      <c r="B1373" s="3"/>
    </row>
    <row r="1374" spans="2:2" s="2" customFormat="1" x14ac:dyDescent="0.45">
      <c r="B1374" s="3"/>
    </row>
    <row r="1375" spans="2:2" s="2" customFormat="1" x14ac:dyDescent="0.45">
      <c r="B1375" s="3"/>
    </row>
    <row r="1376" spans="2:2" s="2" customFormat="1" x14ac:dyDescent="0.45">
      <c r="B1376" s="3"/>
    </row>
    <row r="1377" spans="2:2" s="2" customFormat="1" x14ac:dyDescent="0.45">
      <c r="B1377" s="3"/>
    </row>
    <row r="1378" spans="2:2" s="2" customFormat="1" x14ac:dyDescent="0.45">
      <c r="B1378" s="3"/>
    </row>
    <row r="1379" spans="2:2" s="2" customFormat="1" x14ac:dyDescent="0.45">
      <c r="B1379" s="3"/>
    </row>
    <row r="1380" spans="2:2" s="2" customFormat="1" x14ac:dyDescent="0.45">
      <c r="B1380" s="3"/>
    </row>
    <row r="1381" spans="2:2" s="2" customFormat="1" x14ac:dyDescent="0.45">
      <c r="B1381" s="3"/>
    </row>
    <row r="1382" spans="2:2" s="2" customFormat="1" x14ac:dyDescent="0.45">
      <c r="B1382" s="3"/>
    </row>
    <row r="1383" spans="2:2" s="2" customFormat="1" x14ac:dyDescent="0.45">
      <c r="B1383" s="3"/>
    </row>
    <row r="1384" spans="2:2" s="2" customFormat="1" x14ac:dyDescent="0.45">
      <c r="B1384" s="3"/>
    </row>
    <row r="1385" spans="2:2" s="2" customFormat="1" x14ac:dyDescent="0.45">
      <c r="B1385" s="3"/>
    </row>
    <row r="1386" spans="2:2" s="2" customFormat="1" x14ac:dyDescent="0.45">
      <c r="B1386" s="3"/>
    </row>
    <row r="1387" spans="2:2" s="2" customFormat="1" x14ac:dyDescent="0.45">
      <c r="B1387" s="3"/>
    </row>
    <row r="1388" spans="2:2" s="2" customFormat="1" x14ac:dyDescent="0.45">
      <c r="B1388" s="3"/>
    </row>
    <row r="1389" spans="2:2" s="2" customFormat="1" x14ac:dyDescent="0.45">
      <c r="B1389" s="3"/>
    </row>
    <row r="1390" spans="2:2" s="2" customFormat="1" x14ac:dyDescent="0.45">
      <c r="B1390" s="3"/>
    </row>
    <row r="1391" spans="2:2" s="2" customFormat="1" x14ac:dyDescent="0.45">
      <c r="B1391" s="3"/>
    </row>
    <row r="1392" spans="2:2" s="2" customFormat="1" x14ac:dyDescent="0.45">
      <c r="B1392" s="3"/>
    </row>
    <row r="1393" spans="2:2" s="2" customFormat="1" x14ac:dyDescent="0.45">
      <c r="B1393" s="3"/>
    </row>
    <row r="1394" spans="2:2" s="2" customFormat="1" x14ac:dyDescent="0.45">
      <c r="B1394" s="3"/>
    </row>
    <row r="1395" spans="2:2" s="2" customFormat="1" x14ac:dyDescent="0.45">
      <c r="B1395" s="3"/>
    </row>
    <row r="1396" spans="2:2" s="2" customFormat="1" x14ac:dyDescent="0.45">
      <c r="B1396" s="3"/>
    </row>
    <row r="1397" spans="2:2" s="2" customFormat="1" x14ac:dyDescent="0.45">
      <c r="B1397" s="3"/>
    </row>
    <row r="1398" spans="2:2" s="2" customFormat="1" x14ac:dyDescent="0.45">
      <c r="B1398" s="3"/>
    </row>
    <row r="1399" spans="2:2" s="2" customFormat="1" x14ac:dyDescent="0.45">
      <c r="B1399" s="3"/>
    </row>
    <row r="1400" spans="2:2" s="2" customFormat="1" x14ac:dyDescent="0.45">
      <c r="B1400" s="3"/>
    </row>
    <row r="1401" spans="2:2" s="2" customFormat="1" x14ac:dyDescent="0.45">
      <c r="B1401" s="3"/>
    </row>
    <row r="1402" spans="2:2" s="2" customFormat="1" x14ac:dyDescent="0.45">
      <c r="B1402" s="3"/>
    </row>
    <row r="1403" spans="2:2" s="2" customFormat="1" x14ac:dyDescent="0.45">
      <c r="B1403" s="3"/>
    </row>
    <row r="1404" spans="2:2" s="2" customFormat="1" x14ac:dyDescent="0.45">
      <c r="B1404" s="3"/>
    </row>
    <row r="1405" spans="2:2" s="2" customFormat="1" x14ac:dyDescent="0.45">
      <c r="B1405" s="3"/>
    </row>
    <row r="1406" spans="2:2" s="2" customFormat="1" x14ac:dyDescent="0.45">
      <c r="B1406" s="3"/>
    </row>
    <row r="1407" spans="2:2" s="2" customFormat="1" x14ac:dyDescent="0.45">
      <c r="B1407" s="3"/>
    </row>
    <row r="1408" spans="2:2" s="2" customFormat="1" x14ac:dyDescent="0.45">
      <c r="B1408" s="3"/>
    </row>
    <row r="1409" spans="2:2" s="2" customFormat="1" x14ac:dyDescent="0.45">
      <c r="B1409" s="3"/>
    </row>
    <row r="1410" spans="2:2" s="2" customFormat="1" x14ac:dyDescent="0.45">
      <c r="B1410" s="3"/>
    </row>
    <row r="1411" spans="2:2" s="2" customFormat="1" x14ac:dyDescent="0.45">
      <c r="B1411" s="3"/>
    </row>
    <row r="1412" spans="2:2" s="2" customFormat="1" x14ac:dyDescent="0.45">
      <c r="B1412" s="3"/>
    </row>
    <row r="1413" spans="2:2" s="2" customFormat="1" x14ac:dyDescent="0.45">
      <c r="B1413" s="3"/>
    </row>
    <row r="1414" spans="2:2" s="2" customFormat="1" x14ac:dyDescent="0.45">
      <c r="B1414" s="3"/>
    </row>
    <row r="1415" spans="2:2" s="2" customFormat="1" x14ac:dyDescent="0.45">
      <c r="B1415" s="3"/>
    </row>
    <row r="1416" spans="2:2" s="2" customFormat="1" x14ac:dyDescent="0.45">
      <c r="B1416" s="3"/>
    </row>
    <row r="1417" spans="2:2" s="2" customFormat="1" x14ac:dyDescent="0.45">
      <c r="B1417" s="3"/>
    </row>
    <row r="1418" spans="2:2" s="2" customFormat="1" x14ac:dyDescent="0.45">
      <c r="B1418" s="3"/>
    </row>
    <row r="1419" spans="2:2" s="2" customFormat="1" x14ac:dyDescent="0.45">
      <c r="B1419" s="3"/>
    </row>
    <row r="1420" spans="2:2" s="2" customFormat="1" x14ac:dyDescent="0.45">
      <c r="B1420" s="3"/>
    </row>
    <row r="1421" spans="2:2" s="2" customFormat="1" x14ac:dyDescent="0.45">
      <c r="B1421" s="3"/>
    </row>
    <row r="1422" spans="2:2" s="2" customFormat="1" x14ac:dyDescent="0.45">
      <c r="B1422" s="3"/>
    </row>
    <row r="1423" spans="2:2" s="2" customFormat="1" x14ac:dyDescent="0.45">
      <c r="B1423" s="3"/>
    </row>
    <row r="1424" spans="2:2" s="2" customFormat="1" x14ac:dyDescent="0.45">
      <c r="B1424" s="3"/>
    </row>
    <row r="1425" spans="2:2" s="2" customFormat="1" x14ac:dyDescent="0.45">
      <c r="B1425" s="3"/>
    </row>
    <row r="1426" spans="2:2" s="2" customFormat="1" x14ac:dyDescent="0.45">
      <c r="B1426" s="3"/>
    </row>
    <row r="1427" spans="2:2" s="2" customFormat="1" x14ac:dyDescent="0.45">
      <c r="B1427" s="3"/>
    </row>
    <row r="1428" spans="2:2" s="2" customFormat="1" x14ac:dyDescent="0.45">
      <c r="B1428" s="3"/>
    </row>
    <row r="1429" spans="2:2" s="2" customFormat="1" x14ac:dyDescent="0.45">
      <c r="B1429" s="3"/>
    </row>
    <row r="1430" spans="2:2" s="2" customFormat="1" x14ac:dyDescent="0.45">
      <c r="B1430" s="3"/>
    </row>
    <row r="1431" spans="2:2" s="2" customFormat="1" x14ac:dyDescent="0.45">
      <c r="B1431" s="3"/>
    </row>
    <row r="1432" spans="2:2" s="2" customFormat="1" x14ac:dyDescent="0.45">
      <c r="B1432" s="3"/>
    </row>
    <row r="1433" spans="2:2" s="2" customFormat="1" x14ac:dyDescent="0.45">
      <c r="B1433" s="3"/>
    </row>
    <row r="1434" spans="2:2" s="2" customFormat="1" x14ac:dyDescent="0.45">
      <c r="B1434" s="3"/>
    </row>
    <row r="1435" spans="2:2" s="2" customFormat="1" x14ac:dyDescent="0.45">
      <c r="B1435" s="3"/>
    </row>
    <row r="1436" spans="2:2" s="2" customFormat="1" x14ac:dyDescent="0.45">
      <c r="B1436" s="3"/>
    </row>
    <row r="1437" spans="2:2" s="2" customFormat="1" x14ac:dyDescent="0.45">
      <c r="B1437" s="3"/>
    </row>
    <row r="1438" spans="2:2" s="2" customFormat="1" x14ac:dyDescent="0.45">
      <c r="B1438" s="3"/>
    </row>
    <row r="1439" spans="2:2" s="2" customFormat="1" x14ac:dyDescent="0.45">
      <c r="B1439" s="3"/>
    </row>
    <row r="1440" spans="2:2" s="2" customFormat="1" x14ac:dyDescent="0.45">
      <c r="B1440" s="3"/>
    </row>
    <row r="1441" spans="2:2" s="2" customFormat="1" x14ac:dyDescent="0.45">
      <c r="B1441" s="3"/>
    </row>
    <row r="1442" spans="2:2" s="2" customFormat="1" x14ac:dyDescent="0.45">
      <c r="B1442" s="3"/>
    </row>
    <row r="1443" spans="2:2" s="2" customFormat="1" x14ac:dyDescent="0.45">
      <c r="B1443" s="3"/>
    </row>
    <row r="1444" spans="2:2" s="2" customFormat="1" x14ac:dyDescent="0.45">
      <c r="B1444" s="3"/>
    </row>
    <row r="1445" spans="2:2" s="2" customFormat="1" x14ac:dyDescent="0.45">
      <c r="B1445" s="3"/>
    </row>
    <row r="1446" spans="2:2" s="2" customFormat="1" x14ac:dyDescent="0.45">
      <c r="B1446" s="3"/>
    </row>
    <row r="1447" spans="2:2" s="2" customFormat="1" x14ac:dyDescent="0.45">
      <c r="B1447" s="3"/>
    </row>
    <row r="1448" spans="2:2" s="2" customFormat="1" x14ac:dyDescent="0.45">
      <c r="B1448" s="3"/>
    </row>
    <row r="1449" spans="2:2" s="2" customFormat="1" x14ac:dyDescent="0.45">
      <c r="B1449" s="3"/>
    </row>
    <row r="1450" spans="2:2" s="2" customFormat="1" x14ac:dyDescent="0.45">
      <c r="B1450" s="3"/>
    </row>
    <row r="1451" spans="2:2" s="2" customFormat="1" x14ac:dyDescent="0.45">
      <c r="B1451" s="3"/>
    </row>
    <row r="1452" spans="2:2" s="2" customFormat="1" x14ac:dyDescent="0.45">
      <c r="B1452" s="3"/>
    </row>
    <row r="1453" spans="2:2" s="2" customFormat="1" x14ac:dyDescent="0.45">
      <c r="B1453" s="3"/>
    </row>
    <row r="1454" spans="2:2" s="2" customFormat="1" x14ac:dyDescent="0.45">
      <c r="B1454" s="3"/>
    </row>
    <row r="1455" spans="2:2" s="2" customFormat="1" x14ac:dyDescent="0.45">
      <c r="B1455" s="3"/>
    </row>
    <row r="1456" spans="2:2" s="2" customFormat="1" x14ac:dyDescent="0.45">
      <c r="B1456" s="3"/>
    </row>
    <row r="1457" spans="2:2" s="2" customFormat="1" x14ac:dyDescent="0.45">
      <c r="B1457" s="3"/>
    </row>
    <row r="1458" spans="2:2" s="2" customFormat="1" x14ac:dyDescent="0.45">
      <c r="B1458" s="3"/>
    </row>
    <row r="1459" spans="2:2" s="2" customFormat="1" x14ac:dyDescent="0.45">
      <c r="B1459" s="3"/>
    </row>
    <row r="1460" spans="2:2" s="2" customFormat="1" x14ac:dyDescent="0.45">
      <c r="B1460" s="3"/>
    </row>
    <row r="1461" spans="2:2" s="2" customFormat="1" x14ac:dyDescent="0.45">
      <c r="B1461" s="3"/>
    </row>
    <row r="1462" spans="2:2" s="2" customFormat="1" x14ac:dyDescent="0.45">
      <c r="B1462" s="3"/>
    </row>
    <row r="1463" spans="2:2" s="2" customFormat="1" x14ac:dyDescent="0.45">
      <c r="B1463" s="3"/>
    </row>
    <row r="1464" spans="2:2" s="2" customFormat="1" x14ac:dyDescent="0.45">
      <c r="B1464" s="3"/>
    </row>
    <row r="1465" spans="2:2" s="2" customFormat="1" x14ac:dyDescent="0.45">
      <c r="B1465" s="3"/>
    </row>
    <row r="1466" spans="2:2" s="2" customFormat="1" x14ac:dyDescent="0.45">
      <c r="B1466" s="3"/>
    </row>
    <row r="1467" spans="2:2" s="2" customFormat="1" x14ac:dyDescent="0.45">
      <c r="B1467" s="3"/>
    </row>
    <row r="1468" spans="2:2" s="2" customFormat="1" x14ac:dyDescent="0.45">
      <c r="B1468" s="3"/>
    </row>
    <row r="1469" spans="2:2" s="2" customFormat="1" x14ac:dyDescent="0.45">
      <c r="B1469" s="3"/>
    </row>
    <row r="1470" spans="2:2" s="2" customFormat="1" x14ac:dyDescent="0.45">
      <c r="B1470" s="3"/>
    </row>
    <row r="1471" spans="2:2" s="2" customFormat="1" x14ac:dyDescent="0.45">
      <c r="B1471" s="3"/>
    </row>
    <row r="1472" spans="2:2" s="2" customFormat="1" x14ac:dyDescent="0.45">
      <c r="B1472" s="3"/>
    </row>
    <row r="1473" spans="2:2" s="2" customFormat="1" x14ac:dyDescent="0.45">
      <c r="B1473" s="3"/>
    </row>
    <row r="1474" spans="2:2" s="2" customFormat="1" x14ac:dyDescent="0.45">
      <c r="B1474" s="3"/>
    </row>
    <row r="1475" spans="2:2" s="2" customFormat="1" x14ac:dyDescent="0.45">
      <c r="B1475" s="3"/>
    </row>
    <row r="1476" spans="2:2" s="2" customFormat="1" x14ac:dyDescent="0.45">
      <c r="B1476" s="3"/>
    </row>
    <row r="1477" spans="2:2" s="2" customFormat="1" x14ac:dyDescent="0.45">
      <c r="B1477" s="3"/>
    </row>
    <row r="1478" spans="2:2" s="2" customFormat="1" x14ac:dyDescent="0.45">
      <c r="B1478" s="3"/>
    </row>
    <row r="1479" spans="2:2" s="2" customFormat="1" x14ac:dyDescent="0.45">
      <c r="B1479" s="3"/>
    </row>
    <row r="1480" spans="2:2" s="2" customFormat="1" x14ac:dyDescent="0.45">
      <c r="B1480" s="3"/>
    </row>
    <row r="1481" spans="2:2" s="2" customFormat="1" x14ac:dyDescent="0.45">
      <c r="B1481" s="3"/>
    </row>
    <row r="1482" spans="2:2" s="2" customFormat="1" x14ac:dyDescent="0.45">
      <c r="B1482" s="3"/>
    </row>
    <row r="1483" spans="2:2" s="2" customFormat="1" x14ac:dyDescent="0.45">
      <c r="B1483" s="3"/>
    </row>
    <row r="1484" spans="2:2" s="2" customFormat="1" x14ac:dyDescent="0.45">
      <c r="B1484" s="3"/>
    </row>
    <row r="1485" spans="2:2" s="2" customFormat="1" x14ac:dyDescent="0.45">
      <c r="B1485" s="3"/>
    </row>
    <row r="1486" spans="2:2" s="2" customFormat="1" x14ac:dyDescent="0.45">
      <c r="B1486" s="3"/>
    </row>
    <row r="1487" spans="2:2" s="2" customFormat="1" x14ac:dyDescent="0.45">
      <c r="B1487" s="3"/>
    </row>
    <row r="1488" spans="2:2" s="2" customFormat="1" x14ac:dyDescent="0.45">
      <c r="B1488" s="3"/>
    </row>
    <row r="1489" spans="2:2" s="2" customFormat="1" x14ac:dyDescent="0.45">
      <c r="B1489" s="3"/>
    </row>
    <row r="1490" spans="2:2" s="2" customFormat="1" x14ac:dyDescent="0.45">
      <c r="B1490" s="3"/>
    </row>
    <row r="1491" spans="2:2" s="2" customFormat="1" x14ac:dyDescent="0.45">
      <c r="B1491" s="3"/>
    </row>
    <row r="1492" spans="2:2" s="2" customFormat="1" x14ac:dyDescent="0.45">
      <c r="B1492" s="3"/>
    </row>
    <row r="1493" spans="2:2" s="2" customFormat="1" x14ac:dyDescent="0.45">
      <c r="B1493" s="3"/>
    </row>
    <row r="1494" spans="2:2" s="2" customFormat="1" x14ac:dyDescent="0.45">
      <c r="B1494" s="3"/>
    </row>
    <row r="1495" spans="2:2" s="2" customFormat="1" x14ac:dyDescent="0.45">
      <c r="B1495" s="3"/>
    </row>
    <row r="1496" spans="2:2" s="2" customFormat="1" x14ac:dyDescent="0.45">
      <c r="B1496" s="3"/>
    </row>
    <row r="1497" spans="2:2" s="2" customFormat="1" x14ac:dyDescent="0.45">
      <c r="B1497" s="3"/>
    </row>
    <row r="1498" spans="2:2" s="2" customFormat="1" x14ac:dyDescent="0.45">
      <c r="B1498" s="3"/>
    </row>
    <row r="1499" spans="2:2" s="2" customFormat="1" x14ac:dyDescent="0.45">
      <c r="B1499" s="3"/>
    </row>
    <row r="1500" spans="2:2" s="2" customFormat="1" x14ac:dyDescent="0.45">
      <c r="B1500" s="3"/>
    </row>
    <row r="1501" spans="2:2" s="2" customFormat="1" x14ac:dyDescent="0.45">
      <c r="B1501" s="3"/>
    </row>
    <row r="1502" spans="2:2" s="2" customFormat="1" x14ac:dyDescent="0.45">
      <c r="B1502" s="3"/>
    </row>
    <row r="1503" spans="2:2" s="2" customFormat="1" x14ac:dyDescent="0.45">
      <c r="B1503" s="3"/>
    </row>
    <row r="1504" spans="2:2" s="2" customFormat="1" x14ac:dyDescent="0.45">
      <c r="B1504" s="3"/>
    </row>
    <row r="1505" spans="2:2" s="2" customFormat="1" x14ac:dyDescent="0.45">
      <c r="B1505" s="3"/>
    </row>
    <row r="1506" spans="2:2" s="2" customFormat="1" x14ac:dyDescent="0.45">
      <c r="B1506" s="3"/>
    </row>
    <row r="1507" spans="2:2" s="2" customFormat="1" x14ac:dyDescent="0.45">
      <c r="B1507" s="3"/>
    </row>
    <row r="1508" spans="2:2" s="2" customFormat="1" x14ac:dyDescent="0.45">
      <c r="B1508" s="3"/>
    </row>
    <row r="1509" spans="2:2" s="2" customFormat="1" x14ac:dyDescent="0.45">
      <c r="B1509" s="3"/>
    </row>
    <row r="1510" spans="2:2" s="2" customFormat="1" x14ac:dyDescent="0.45">
      <c r="B1510" s="3"/>
    </row>
    <row r="1511" spans="2:2" s="2" customFormat="1" x14ac:dyDescent="0.45">
      <c r="B1511" s="3"/>
    </row>
    <row r="1512" spans="2:2" s="2" customFormat="1" x14ac:dyDescent="0.45">
      <c r="B1512" s="3"/>
    </row>
    <row r="1513" spans="2:2" s="2" customFormat="1" x14ac:dyDescent="0.45">
      <c r="B1513" s="3"/>
    </row>
    <row r="1514" spans="2:2" s="2" customFormat="1" x14ac:dyDescent="0.45">
      <c r="B1514" s="3"/>
    </row>
    <row r="1515" spans="2:2" s="2" customFormat="1" x14ac:dyDescent="0.45">
      <c r="B1515" s="3"/>
    </row>
    <row r="1516" spans="2:2" s="2" customFormat="1" x14ac:dyDescent="0.45">
      <c r="B1516" s="3"/>
    </row>
    <row r="1517" spans="2:2" s="2" customFormat="1" x14ac:dyDescent="0.45">
      <c r="B1517" s="3"/>
    </row>
    <row r="1518" spans="2:2" s="2" customFormat="1" x14ac:dyDescent="0.45">
      <c r="B1518" s="3"/>
    </row>
    <row r="1519" spans="2:2" s="2" customFormat="1" x14ac:dyDescent="0.45">
      <c r="B1519" s="3"/>
    </row>
    <row r="1520" spans="2:2" s="2" customFormat="1" x14ac:dyDescent="0.45">
      <c r="B1520" s="3"/>
    </row>
    <row r="1521" spans="2:2" s="2" customFormat="1" x14ac:dyDescent="0.45">
      <c r="B1521" s="3"/>
    </row>
    <row r="1522" spans="2:2" s="2" customFormat="1" x14ac:dyDescent="0.45">
      <c r="B1522" s="3"/>
    </row>
    <row r="1523" spans="2:2" s="2" customFormat="1" x14ac:dyDescent="0.45">
      <c r="B1523" s="3"/>
    </row>
    <row r="1524" spans="2:2" s="2" customFormat="1" x14ac:dyDescent="0.45">
      <c r="B1524" s="3"/>
    </row>
    <row r="1525" spans="2:2" s="2" customFormat="1" x14ac:dyDescent="0.45">
      <c r="B1525" s="3"/>
    </row>
    <row r="1526" spans="2:2" s="2" customFormat="1" x14ac:dyDescent="0.45">
      <c r="B1526" s="3"/>
    </row>
    <row r="1527" spans="2:2" s="2" customFormat="1" x14ac:dyDescent="0.45">
      <c r="B1527" s="3"/>
    </row>
    <row r="1528" spans="2:2" s="2" customFormat="1" x14ac:dyDescent="0.45">
      <c r="B1528" s="3"/>
    </row>
    <row r="1529" spans="2:2" s="2" customFormat="1" x14ac:dyDescent="0.45">
      <c r="B1529" s="3"/>
    </row>
    <row r="1530" spans="2:2" s="2" customFormat="1" x14ac:dyDescent="0.45">
      <c r="B1530" s="3"/>
    </row>
    <row r="1531" spans="2:2" s="2" customFormat="1" x14ac:dyDescent="0.45">
      <c r="B1531" s="3"/>
    </row>
    <row r="1532" spans="2:2" s="2" customFormat="1" x14ac:dyDescent="0.45">
      <c r="B1532" s="3"/>
    </row>
    <row r="1533" spans="2:2" s="2" customFormat="1" x14ac:dyDescent="0.45">
      <c r="B1533" s="3"/>
    </row>
    <row r="1534" spans="2:2" s="2" customFormat="1" x14ac:dyDescent="0.45">
      <c r="B1534" s="3"/>
    </row>
    <row r="1535" spans="2:2" s="2" customFormat="1" x14ac:dyDescent="0.45">
      <c r="B1535" s="3"/>
    </row>
    <row r="1536" spans="2:2" s="2" customFormat="1" x14ac:dyDescent="0.45">
      <c r="B1536" s="3"/>
    </row>
    <row r="1537" spans="2:2" s="2" customFormat="1" x14ac:dyDescent="0.45">
      <c r="B1537" s="3"/>
    </row>
    <row r="1538" spans="2:2" s="2" customFormat="1" x14ac:dyDescent="0.45">
      <c r="B1538" s="3"/>
    </row>
    <row r="1539" spans="2:2" s="2" customFormat="1" x14ac:dyDescent="0.45">
      <c r="B1539" s="3"/>
    </row>
    <row r="1540" spans="2:2" s="2" customFormat="1" x14ac:dyDescent="0.45">
      <c r="B1540" s="3"/>
    </row>
    <row r="1541" spans="2:2" s="2" customFormat="1" x14ac:dyDescent="0.45">
      <c r="B1541" s="3"/>
    </row>
    <row r="1542" spans="2:2" s="2" customFormat="1" x14ac:dyDescent="0.45">
      <c r="B1542" s="3"/>
    </row>
    <row r="1543" spans="2:2" s="2" customFormat="1" x14ac:dyDescent="0.45">
      <c r="B1543" s="3"/>
    </row>
    <row r="1544" spans="2:2" s="2" customFormat="1" x14ac:dyDescent="0.45">
      <c r="B1544" s="3"/>
    </row>
    <row r="1545" spans="2:2" s="2" customFormat="1" x14ac:dyDescent="0.45">
      <c r="B1545" s="3"/>
    </row>
    <row r="1546" spans="2:2" s="2" customFormat="1" x14ac:dyDescent="0.45">
      <c r="B1546" s="3"/>
    </row>
    <row r="1547" spans="2:2" s="2" customFormat="1" x14ac:dyDescent="0.45">
      <c r="B1547" s="3"/>
    </row>
    <row r="1548" spans="2:2" s="2" customFormat="1" x14ac:dyDescent="0.45">
      <c r="B1548" s="3"/>
    </row>
    <row r="1549" spans="2:2" s="2" customFormat="1" x14ac:dyDescent="0.45">
      <c r="B1549" s="3"/>
    </row>
    <row r="1550" spans="2:2" s="2" customFormat="1" x14ac:dyDescent="0.45">
      <c r="B1550" s="3"/>
    </row>
    <row r="1551" spans="2:2" s="2" customFormat="1" x14ac:dyDescent="0.45">
      <c r="B1551" s="3"/>
    </row>
    <row r="1552" spans="2:2" s="2" customFormat="1" x14ac:dyDescent="0.45">
      <c r="B1552" s="3"/>
    </row>
    <row r="1553" spans="2:2" s="2" customFormat="1" x14ac:dyDescent="0.45">
      <c r="B1553" s="3"/>
    </row>
    <row r="1554" spans="2:2" s="2" customFormat="1" x14ac:dyDescent="0.45">
      <c r="B1554" s="3"/>
    </row>
    <row r="1555" spans="2:2" s="2" customFormat="1" x14ac:dyDescent="0.45">
      <c r="B1555" s="3"/>
    </row>
    <row r="1556" spans="2:2" s="2" customFormat="1" x14ac:dyDescent="0.45">
      <c r="B1556" s="3"/>
    </row>
    <row r="1557" spans="2:2" s="2" customFormat="1" x14ac:dyDescent="0.45">
      <c r="B1557" s="3"/>
    </row>
    <row r="1558" spans="2:2" s="2" customFormat="1" x14ac:dyDescent="0.45">
      <c r="B1558" s="3"/>
    </row>
    <row r="1559" spans="2:2" s="2" customFormat="1" x14ac:dyDescent="0.45">
      <c r="B1559" s="3"/>
    </row>
    <row r="1560" spans="2:2" s="2" customFormat="1" x14ac:dyDescent="0.45">
      <c r="B1560" s="3"/>
    </row>
    <row r="1561" spans="2:2" s="2" customFormat="1" x14ac:dyDescent="0.45">
      <c r="B1561" s="3"/>
    </row>
    <row r="1562" spans="2:2" s="2" customFormat="1" x14ac:dyDescent="0.45">
      <c r="B1562" s="3"/>
    </row>
    <row r="1563" spans="2:2" s="2" customFormat="1" x14ac:dyDescent="0.45">
      <c r="B1563" s="3"/>
    </row>
    <row r="1564" spans="2:2" s="2" customFormat="1" x14ac:dyDescent="0.45">
      <c r="B1564" s="3"/>
    </row>
    <row r="1565" spans="2:2" s="2" customFormat="1" x14ac:dyDescent="0.45">
      <c r="B1565" s="3"/>
    </row>
    <row r="1566" spans="2:2" s="2" customFormat="1" x14ac:dyDescent="0.45">
      <c r="B1566" s="3"/>
    </row>
    <row r="1567" spans="2:2" s="2" customFormat="1" x14ac:dyDescent="0.45">
      <c r="B1567" s="3"/>
    </row>
    <row r="1568" spans="2:2" s="2" customFormat="1" x14ac:dyDescent="0.45">
      <c r="B1568" s="3"/>
    </row>
    <row r="1569" spans="2:2" s="2" customFormat="1" x14ac:dyDescent="0.45">
      <c r="B1569" s="3"/>
    </row>
    <row r="1570" spans="2:2" s="2" customFormat="1" x14ac:dyDescent="0.45">
      <c r="B1570" s="3"/>
    </row>
    <row r="1571" spans="2:2" s="2" customFormat="1" x14ac:dyDescent="0.45">
      <c r="B1571" s="3"/>
    </row>
    <row r="1572" spans="2:2" s="2" customFormat="1" x14ac:dyDescent="0.45">
      <c r="B1572" s="3"/>
    </row>
    <row r="1573" spans="2:2" s="2" customFormat="1" x14ac:dyDescent="0.45">
      <c r="B1573" s="3"/>
    </row>
    <row r="1574" spans="2:2" s="2" customFormat="1" x14ac:dyDescent="0.45">
      <c r="B1574" s="3"/>
    </row>
    <row r="1575" spans="2:2" s="2" customFormat="1" x14ac:dyDescent="0.45">
      <c r="B1575" s="3"/>
    </row>
    <row r="1576" spans="2:2" s="2" customFormat="1" x14ac:dyDescent="0.45">
      <c r="B1576" s="3"/>
    </row>
    <row r="1577" spans="2:2" s="2" customFormat="1" x14ac:dyDescent="0.45">
      <c r="B1577" s="3"/>
    </row>
    <row r="1578" spans="2:2" s="2" customFormat="1" x14ac:dyDescent="0.45">
      <c r="B1578" s="3"/>
    </row>
    <row r="1579" spans="2:2" s="2" customFormat="1" x14ac:dyDescent="0.45">
      <c r="B1579" s="3"/>
    </row>
    <row r="1580" spans="2:2" s="2" customFormat="1" x14ac:dyDescent="0.45">
      <c r="B1580" s="3"/>
    </row>
    <row r="1581" spans="2:2" s="2" customFormat="1" x14ac:dyDescent="0.45">
      <c r="B1581" s="3"/>
    </row>
    <row r="1582" spans="2:2" s="2" customFormat="1" x14ac:dyDescent="0.45">
      <c r="B1582" s="3"/>
    </row>
    <row r="1583" spans="2:2" s="2" customFormat="1" x14ac:dyDescent="0.45">
      <c r="B1583" s="3"/>
    </row>
    <row r="1584" spans="2:2" s="2" customFormat="1" x14ac:dyDescent="0.45">
      <c r="B1584" s="3"/>
    </row>
    <row r="1585" spans="2:2" s="2" customFormat="1" x14ac:dyDescent="0.45">
      <c r="B1585" s="3"/>
    </row>
    <row r="1586" spans="2:2" s="2" customFormat="1" x14ac:dyDescent="0.45">
      <c r="B1586" s="3"/>
    </row>
    <row r="1587" spans="2:2" s="2" customFormat="1" x14ac:dyDescent="0.45">
      <c r="B1587" s="3"/>
    </row>
    <row r="1588" spans="2:2" s="2" customFormat="1" x14ac:dyDescent="0.45">
      <c r="B1588" s="3"/>
    </row>
    <row r="1589" spans="2:2" s="2" customFormat="1" x14ac:dyDescent="0.45">
      <c r="B1589" s="3"/>
    </row>
    <row r="1590" spans="2:2" s="2" customFormat="1" x14ac:dyDescent="0.45">
      <c r="B1590" s="3"/>
    </row>
    <row r="1591" spans="2:2" s="2" customFormat="1" x14ac:dyDescent="0.45">
      <c r="B1591" s="3"/>
    </row>
    <row r="1592" spans="2:2" s="2" customFormat="1" x14ac:dyDescent="0.45">
      <c r="B1592" s="3"/>
    </row>
    <row r="1593" spans="2:2" s="2" customFormat="1" x14ac:dyDescent="0.45">
      <c r="B1593" s="3"/>
    </row>
    <row r="1594" spans="2:2" s="2" customFormat="1" x14ac:dyDescent="0.45">
      <c r="B1594" s="3"/>
    </row>
    <row r="1595" spans="2:2" s="2" customFormat="1" x14ac:dyDescent="0.45">
      <c r="B1595" s="3"/>
    </row>
    <row r="1596" spans="2:2" s="2" customFormat="1" x14ac:dyDescent="0.45">
      <c r="B1596" s="3"/>
    </row>
    <row r="1597" spans="2:2" s="2" customFormat="1" x14ac:dyDescent="0.45">
      <c r="B1597" s="3"/>
    </row>
    <row r="1598" spans="2:2" s="2" customFormat="1" x14ac:dyDescent="0.45">
      <c r="B1598" s="3"/>
    </row>
    <row r="1599" spans="2:2" s="2" customFormat="1" x14ac:dyDescent="0.45">
      <c r="B1599" s="3"/>
    </row>
    <row r="1600" spans="2:2" s="2" customFormat="1" x14ac:dyDescent="0.45">
      <c r="B1600" s="3"/>
    </row>
    <row r="1601" spans="2:2" s="2" customFormat="1" x14ac:dyDescent="0.45">
      <c r="B1601" s="3"/>
    </row>
    <row r="1602" spans="2:2" s="2" customFormat="1" x14ac:dyDescent="0.45">
      <c r="B1602" s="3"/>
    </row>
    <row r="1603" spans="2:2" s="2" customFormat="1" x14ac:dyDescent="0.45">
      <c r="B1603" s="3"/>
    </row>
    <row r="1604" spans="2:2" s="2" customFormat="1" x14ac:dyDescent="0.45">
      <c r="B1604" s="3"/>
    </row>
    <row r="1605" spans="2:2" s="2" customFormat="1" x14ac:dyDescent="0.45">
      <c r="B1605" s="3"/>
    </row>
    <row r="1606" spans="2:2" s="2" customFormat="1" x14ac:dyDescent="0.45">
      <c r="B1606" s="3"/>
    </row>
    <row r="1607" spans="2:2" s="2" customFormat="1" x14ac:dyDescent="0.45">
      <c r="B1607" s="3"/>
    </row>
    <row r="1608" spans="2:2" s="2" customFormat="1" x14ac:dyDescent="0.45">
      <c r="B1608" s="3"/>
    </row>
    <row r="1609" spans="2:2" s="2" customFormat="1" x14ac:dyDescent="0.45">
      <c r="B1609" s="3"/>
    </row>
    <row r="1610" spans="2:2" s="2" customFormat="1" x14ac:dyDescent="0.45">
      <c r="B1610" s="3"/>
    </row>
    <row r="1611" spans="2:2" s="2" customFormat="1" x14ac:dyDescent="0.45">
      <c r="B1611" s="3"/>
    </row>
    <row r="1612" spans="2:2" s="2" customFormat="1" x14ac:dyDescent="0.45">
      <c r="B1612" s="3"/>
    </row>
    <row r="1613" spans="2:2" s="2" customFormat="1" x14ac:dyDescent="0.45">
      <c r="B1613" s="3"/>
    </row>
    <row r="1614" spans="2:2" s="2" customFormat="1" x14ac:dyDescent="0.45">
      <c r="B1614" s="3"/>
    </row>
    <row r="1615" spans="2:2" s="2" customFormat="1" x14ac:dyDescent="0.45">
      <c r="B1615" s="3"/>
    </row>
    <row r="1616" spans="2:2" s="2" customFormat="1" x14ac:dyDescent="0.45">
      <c r="B1616" s="3"/>
    </row>
    <row r="1617" spans="2:2" s="2" customFormat="1" x14ac:dyDescent="0.45">
      <c r="B1617" s="3"/>
    </row>
    <row r="1618" spans="2:2" s="2" customFormat="1" x14ac:dyDescent="0.45">
      <c r="B1618" s="3"/>
    </row>
    <row r="1619" spans="2:2" s="2" customFormat="1" x14ac:dyDescent="0.45">
      <c r="B1619" s="3"/>
    </row>
    <row r="1620" spans="2:2" s="2" customFormat="1" x14ac:dyDescent="0.45">
      <c r="B1620" s="3"/>
    </row>
    <row r="1621" spans="2:2" s="2" customFormat="1" x14ac:dyDescent="0.45">
      <c r="B1621" s="3"/>
    </row>
    <row r="1622" spans="2:2" s="2" customFormat="1" x14ac:dyDescent="0.45">
      <c r="B1622" s="3"/>
    </row>
    <row r="1623" spans="2:2" s="2" customFormat="1" x14ac:dyDescent="0.45">
      <c r="B1623" s="3"/>
    </row>
    <row r="1624" spans="2:2" s="2" customFormat="1" x14ac:dyDescent="0.45">
      <c r="B1624" s="3"/>
    </row>
    <row r="1625" spans="2:2" s="2" customFormat="1" x14ac:dyDescent="0.45">
      <c r="B1625" s="3"/>
    </row>
    <row r="1626" spans="2:2" s="2" customFormat="1" x14ac:dyDescent="0.45">
      <c r="B1626" s="3"/>
    </row>
    <row r="1627" spans="2:2" s="2" customFormat="1" x14ac:dyDescent="0.45">
      <c r="B1627" s="3"/>
    </row>
    <row r="1628" spans="2:2" s="2" customFormat="1" x14ac:dyDescent="0.45">
      <c r="B1628" s="3"/>
    </row>
    <row r="1629" spans="2:2" s="2" customFormat="1" x14ac:dyDescent="0.45">
      <c r="B1629" s="3"/>
    </row>
    <row r="1630" spans="2:2" s="2" customFormat="1" x14ac:dyDescent="0.45">
      <c r="B1630" s="3"/>
    </row>
    <row r="1631" spans="2:2" s="2" customFormat="1" x14ac:dyDescent="0.45">
      <c r="B1631" s="3"/>
    </row>
    <row r="1632" spans="2:2" s="2" customFormat="1" x14ac:dyDescent="0.45">
      <c r="B1632" s="3"/>
    </row>
    <row r="1633" spans="2:2" s="2" customFormat="1" x14ac:dyDescent="0.45">
      <c r="B1633" s="3"/>
    </row>
    <row r="1634" spans="2:2" s="2" customFormat="1" x14ac:dyDescent="0.45">
      <c r="B1634" s="3"/>
    </row>
    <row r="1635" spans="2:2" s="2" customFormat="1" x14ac:dyDescent="0.45">
      <c r="B1635" s="3"/>
    </row>
    <row r="1636" spans="2:2" s="2" customFormat="1" x14ac:dyDescent="0.45">
      <c r="B1636" s="3"/>
    </row>
    <row r="1637" spans="2:2" s="2" customFormat="1" x14ac:dyDescent="0.45">
      <c r="B1637" s="3"/>
    </row>
    <row r="1638" spans="2:2" s="2" customFormat="1" x14ac:dyDescent="0.45">
      <c r="B1638" s="3"/>
    </row>
    <row r="1639" spans="2:2" s="2" customFormat="1" x14ac:dyDescent="0.45">
      <c r="B1639" s="3"/>
    </row>
    <row r="1640" spans="2:2" s="2" customFormat="1" x14ac:dyDescent="0.45">
      <c r="B1640" s="3"/>
    </row>
    <row r="1641" spans="2:2" s="2" customFormat="1" x14ac:dyDescent="0.45">
      <c r="B1641" s="3"/>
    </row>
    <row r="1642" spans="2:2" s="2" customFormat="1" x14ac:dyDescent="0.45">
      <c r="B1642" s="3"/>
    </row>
    <row r="1643" spans="2:2" s="2" customFormat="1" x14ac:dyDescent="0.45">
      <c r="B1643" s="3"/>
    </row>
    <row r="1644" spans="2:2" s="2" customFormat="1" x14ac:dyDescent="0.45">
      <c r="B1644" s="3"/>
    </row>
    <row r="1645" spans="2:2" s="2" customFormat="1" x14ac:dyDescent="0.45">
      <c r="B1645" s="3"/>
    </row>
    <row r="1646" spans="2:2" s="2" customFormat="1" x14ac:dyDescent="0.45">
      <c r="B1646" s="3"/>
    </row>
    <row r="1647" spans="2:2" s="2" customFormat="1" x14ac:dyDescent="0.45">
      <c r="B1647" s="3"/>
    </row>
    <row r="1648" spans="2:2" s="2" customFormat="1" x14ac:dyDescent="0.45">
      <c r="B1648" s="3"/>
    </row>
    <row r="1649" spans="2:2" s="2" customFormat="1" x14ac:dyDescent="0.45">
      <c r="B1649" s="3"/>
    </row>
    <row r="1650" spans="2:2" s="2" customFormat="1" x14ac:dyDescent="0.45">
      <c r="B1650" s="3"/>
    </row>
    <row r="1651" spans="2:2" s="2" customFormat="1" x14ac:dyDescent="0.45">
      <c r="B1651" s="3"/>
    </row>
    <row r="1652" spans="2:2" s="2" customFormat="1" x14ac:dyDescent="0.45">
      <c r="B1652" s="3"/>
    </row>
    <row r="1653" spans="2:2" s="2" customFormat="1" x14ac:dyDescent="0.45">
      <c r="B1653" s="3"/>
    </row>
    <row r="1654" spans="2:2" s="2" customFormat="1" x14ac:dyDescent="0.45">
      <c r="B1654" s="3"/>
    </row>
    <row r="1655" spans="2:2" s="2" customFormat="1" x14ac:dyDescent="0.45">
      <c r="B1655" s="3"/>
    </row>
    <row r="1656" spans="2:2" s="2" customFormat="1" x14ac:dyDescent="0.45">
      <c r="B1656" s="3"/>
    </row>
    <row r="1657" spans="2:2" s="2" customFormat="1" x14ac:dyDescent="0.45">
      <c r="B1657" s="3"/>
    </row>
    <row r="1658" spans="2:2" s="2" customFormat="1" x14ac:dyDescent="0.45">
      <c r="B1658" s="3"/>
    </row>
    <row r="1659" spans="2:2" s="2" customFormat="1" x14ac:dyDescent="0.45">
      <c r="B1659" s="3"/>
    </row>
    <row r="1660" spans="2:2" s="2" customFormat="1" x14ac:dyDescent="0.45">
      <c r="B1660" s="3"/>
    </row>
    <row r="1661" spans="2:2" s="2" customFormat="1" x14ac:dyDescent="0.45">
      <c r="B1661" s="3"/>
    </row>
    <row r="1662" spans="2:2" s="2" customFormat="1" x14ac:dyDescent="0.45">
      <c r="B1662" s="3"/>
    </row>
    <row r="1663" spans="2:2" s="2" customFormat="1" x14ac:dyDescent="0.45">
      <c r="B1663" s="3"/>
    </row>
    <row r="1664" spans="2:2" s="2" customFormat="1" x14ac:dyDescent="0.45">
      <c r="B1664" s="3"/>
    </row>
    <row r="1665" spans="2:2" s="2" customFormat="1" x14ac:dyDescent="0.45">
      <c r="B1665" s="3"/>
    </row>
    <row r="1666" spans="2:2" s="2" customFormat="1" x14ac:dyDescent="0.45">
      <c r="B1666" s="3"/>
    </row>
    <row r="1667" spans="2:2" s="2" customFormat="1" x14ac:dyDescent="0.45">
      <c r="B1667" s="3"/>
    </row>
    <row r="1668" spans="2:2" s="2" customFormat="1" x14ac:dyDescent="0.45">
      <c r="B1668" s="3"/>
    </row>
    <row r="1669" spans="2:2" s="2" customFormat="1" x14ac:dyDescent="0.45">
      <c r="B1669" s="3"/>
    </row>
    <row r="1670" spans="2:2" s="2" customFormat="1" x14ac:dyDescent="0.45">
      <c r="B1670" s="3"/>
    </row>
    <row r="1671" spans="2:2" s="2" customFormat="1" x14ac:dyDescent="0.45">
      <c r="B1671" s="3"/>
    </row>
    <row r="1672" spans="2:2" s="2" customFormat="1" x14ac:dyDescent="0.45">
      <c r="B1672" s="3"/>
    </row>
    <row r="1673" spans="2:2" s="2" customFormat="1" x14ac:dyDescent="0.45">
      <c r="B1673" s="3"/>
    </row>
    <row r="1674" spans="2:2" s="2" customFormat="1" x14ac:dyDescent="0.45">
      <c r="B1674" s="3"/>
    </row>
    <row r="1675" spans="2:2" s="2" customFormat="1" x14ac:dyDescent="0.45">
      <c r="B1675" s="3"/>
    </row>
    <row r="1676" spans="2:2" s="2" customFormat="1" x14ac:dyDescent="0.45">
      <c r="B1676" s="3"/>
    </row>
    <row r="1677" spans="2:2" s="2" customFormat="1" x14ac:dyDescent="0.45">
      <c r="B1677" s="3"/>
    </row>
    <row r="1678" spans="2:2" s="2" customFormat="1" x14ac:dyDescent="0.45">
      <c r="B1678" s="3"/>
    </row>
    <row r="1679" spans="2:2" s="2" customFormat="1" x14ac:dyDescent="0.45">
      <c r="B1679" s="3"/>
    </row>
    <row r="1680" spans="2:2" s="2" customFormat="1" x14ac:dyDescent="0.45">
      <c r="B1680" s="3"/>
    </row>
    <row r="1681" spans="2:2" s="2" customFormat="1" x14ac:dyDescent="0.45">
      <c r="B1681" s="3"/>
    </row>
    <row r="1682" spans="2:2" s="2" customFormat="1" x14ac:dyDescent="0.45">
      <c r="B1682" s="3"/>
    </row>
    <row r="1683" spans="2:2" s="2" customFormat="1" x14ac:dyDescent="0.45">
      <c r="B1683" s="3"/>
    </row>
    <row r="1684" spans="2:2" s="2" customFormat="1" x14ac:dyDescent="0.45">
      <c r="B1684" s="3"/>
    </row>
    <row r="1685" spans="2:2" s="2" customFormat="1" x14ac:dyDescent="0.45">
      <c r="B1685" s="3"/>
    </row>
    <row r="1686" spans="2:2" s="2" customFormat="1" x14ac:dyDescent="0.45">
      <c r="B1686" s="3"/>
    </row>
    <row r="1687" spans="2:2" s="2" customFormat="1" x14ac:dyDescent="0.45">
      <c r="B1687" s="3"/>
    </row>
    <row r="1688" spans="2:2" s="2" customFormat="1" x14ac:dyDescent="0.45">
      <c r="B1688" s="3"/>
    </row>
    <row r="1689" spans="2:2" s="2" customFormat="1" x14ac:dyDescent="0.45">
      <c r="B1689" s="3"/>
    </row>
    <row r="1690" spans="2:2" s="2" customFormat="1" x14ac:dyDescent="0.45">
      <c r="B1690" s="3"/>
    </row>
    <row r="1691" spans="2:2" s="2" customFormat="1" x14ac:dyDescent="0.45">
      <c r="B1691" s="3"/>
    </row>
    <row r="1692" spans="2:2" s="2" customFormat="1" x14ac:dyDescent="0.45">
      <c r="B1692" s="3"/>
    </row>
    <row r="1693" spans="2:2" s="2" customFormat="1" x14ac:dyDescent="0.45">
      <c r="B1693" s="3"/>
    </row>
    <row r="1694" spans="2:2" s="2" customFormat="1" x14ac:dyDescent="0.45">
      <c r="B1694" s="3"/>
    </row>
    <row r="1695" spans="2:2" s="2" customFormat="1" x14ac:dyDescent="0.45">
      <c r="B1695" s="3"/>
    </row>
    <row r="1696" spans="2:2" s="2" customFormat="1" x14ac:dyDescent="0.45">
      <c r="B1696" s="3"/>
    </row>
    <row r="1697" spans="2:2" s="2" customFormat="1" x14ac:dyDescent="0.45">
      <c r="B1697" s="3"/>
    </row>
    <row r="1698" spans="2:2" s="2" customFormat="1" x14ac:dyDescent="0.45">
      <c r="B1698" s="3"/>
    </row>
    <row r="1699" spans="2:2" s="2" customFormat="1" x14ac:dyDescent="0.45">
      <c r="B1699" s="3"/>
    </row>
    <row r="1700" spans="2:2" s="2" customFormat="1" x14ac:dyDescent="0.45">
      <c r="B1700" s="3"/>
    </row>
    <row r="1701" spans="2:2" s="2" customFormat="1" x14ac:dyDescent="0.45">
      <c r="B1701" s="3"/>
    </row>
    <row r="1702" spans="2:2" s="2" customFormat="1" x14ac:dyDescent="0.45">
      <c r="B1702" s="3"/>
    </row>
    <row r="1703" spans="2:2" s="2" customFormat="1" x14ac:dyDescent="0.45">
      <c r="B1703" s="3"/>
    </row>
    <row r="1704" spans="2:2" s="2" customFormat="1" x14ac:dyDescent="0.45">
      <c r="B1704" s="3"/>
    </row>
    <row r="1705" spans="2:2" s="2" customFormat="1" x14ac:dyDescent="0.45">
      <c r="B1705" s="3"/>
    </row>
    <row r="1706" spans="2:2" s="2" customFormat="1" x14ac:dyDescent="0.45">
      <c r="B1706" s="3"/>
    </row>
    <row r="1707" spans="2:2" s="2" customFormat="1" x14ac:dyDescent="0.45">
      <c r="B1707" s="3"/>
    </row>
    <row r="1708" spans="2:2" s="2" customFormat="1" x14ac:dyDescent="0.45">
      <c r="B1708" s="3"/>
    </row>
    <row r="1709" spans="2:2" s="2" customFormat="1" x14ac:dyDescent="0.45">
      <c r="B1709" s="3"/>
    </row>
    <row r="1710" spans="2:2" s="2" customFormat="1" x14ac:dyDescent="0.45">
      <c r="B1710" s="3"/>
    </row>
    <row r="1711" spans="2:2" s="2" customFormat="1" x14ac:dyDescent="0.45">
      <c r="B1711" s="3"/>
    </row>
    <row r="1712" spans="2:2" s="2" customFormat="1" x14ac:dyDescent="0.45">
      <c r="B1712" s="3"/>
    </row>
    <row r="1713" spans="2:2" s="2" customFormat="1" x14ac:dyDescent="0.45">
      <c r="B1713" s="3"/>
    </row>
    <row r="1714" spans="2:2" s="2" customFormat="1" x14ac:dyDescent="0.45">
      <c r="B1714" s="3"/>
    </row>
    <row r="1715" spans="2:2" s="2" customFormat="1" x14ac:dyDescent="0.45">
      <c r="B1715" s="3"/>
    </row>
    <row r="1716" spans="2:2" s="2" customFormat="1" x14ac:dyDescent="0.45">
      <c r="B1716" s="3"/>
    </row>
    <row r="1717" spans="2:2" s="2" customFormat="1" x14ac:dyDescent="0.45">
      <c r="B1717" s="3"/>
    </row>
    <row r="1718" spans="2:2" s="2" customFormat="1" x14ac:dyDescent="0.45">
      <c r="B1718" s="3"/>
    </row>
    <row r="1719" spans="2:2" s="2" customFormat="1" x14ac:dyDescent="0.45">
      <c r="B1719" s="3"/>
    </row>
    <row r="1720" spans="2:2" s="2" customFormat="1" x14ac:dyDescent="0.45">
      <c r="B1720" s="3"/>
    </row>
    <row r="1721" spans="2:2" s="2" customFormat="1" x14ac:dyDescent="0.45">
      <c r="B1721" s="3"/>
    </row>
    <row r="1722" spans="2:2" s="2" customFormat="1" x14ac:dyDescent="0.45">
      <c r="B1722" s="3"/>
    </row>
    <row r="1723" spans="2:2" s="2" customFormat="1" x14ac:dyDescent="0.45">
      <c r="B1723" s="3"/>
    </row>
    <row r="1724" spans="2:2" s="2" customFormat="1" x14ac:dyDescent="0.45">
      <c r="B1724" s="3"/>
    </row>
    <row r="1725" spans="2:2" s="2" customFormat="1" x14ac:dyDescent="0.45">
      <c r="B1725" s="3"/>
    </row>
    <row r="1726" spans="2:2" s="2" customFormat="1" x14ac:dyDescent="0.45">
      <c r="B1726" s="3"/>
    </row>
    <row r="1727" spans="2:2" s="2" customFormat="1" x14ac:dyDescent="0.45">
      <c r="B1727" s="3"/>
    </row>
    <row r="1728" spans="2:2" s="2" customFormat="1" x14ac:dyDescent="0.45">
      <c r="B1728" s="3"/>
    </row>
    <row r="1729" spans="2:2" s="2" customFormat="1" x14ac:dyDescent="0.45">
      <c r="B1729" s="3"/>
    </row>
    <row r="1730" spans="2:2" s="2" customFormat="1" x14ac:dyDescent="0.45">
      <c r="B1730" s="3"/>
    </row>
    <row r="1731" spans="2:2" s="2" customFormat="1" x14ac:dyDescent="0.45">
      <c r="B1731" s="3"/>
    </row>
    <row r="1732" spans="2:2" s="2" customFormat="1" x14ac:dyDescent="0.45">
      <c r="B1732" s="3"/>
    </row>
    <row r="1733" spans="2:2" s="2" customFormat="1" x14ac:dyDescent="0.45">
      <c r="B1733" s="3"/>
    </row>
    <row r="1734" spans="2:2" s="2" customFormat="1" x14ac:dyDescent="0.45">
      <c r="B1734" s="3"/>
    </row>
    <row r="1735" spans="2:2" s="2" customFormat="1" x14ac:dyDescent="0.45">
      <c r="B1735" s="3"/>
    </row>
    <row r="1736" spans="2:2" s="2" customFormat="1" x14ac:dyDescent="0.45">
      <c r="B1736" s="3"/>
    </row>
    <row r="1737" spans="2:2" s="2" customFormat="1" x14ac:dyDescent="0.45">
      <c r="B1737" s="3"/>
    </row>
    <row r="1738" spans="2:2" s="2" customFormat="1" x14ac:dyDescent="0.45">
      <c r="B1738" s="3"/>
    </row>
    <row r="1739" spans="2:2" s="2" customFormat="1" x14ac:dyDescent="0.45">
      <c r="B1739" s="3"/>
    </row>
    <row r="1740" spans="2:2" s="2" customFormat="1" x14ac:dyDescent="0.45">
      <c r="B1740" s="3"/>
    </row>
    <row r="1741" spans="2:2" s="2" customFormat="1" x14ac:dyDescent="0.45">
      <c r="B1741" s="3"/>
    </row>
    <row r="1742" spans="2:2" s="2" customFormat="1" x14ac:dyDescent="0.45">
      <c r="B1742" s="3"/>
    </row>
    <row r="1743" spans="2:2" s="2" customFormat="1" x14ac:dyDescent="0.45">
      <c r="B1743" s="3"/>
    </row>
    <row r="1744" spans="2:2" s="2" customFormat="1" x14ac:dyDescent="0.45">
      <c r="B1744" s="3"/>
    </row>
    <row r="1745" spans="2:2" s="2" customFormat="1" x14ac:dyDescent="0.45">
      <c r="B1745" s="3"/>
    </row>
    <row r="1746" spans="2:2" s="2" customFormat="1" x14ac:dyDescent="0.45">
      <c r="B1746" s="3"/>
    </row>
    <row r="1747" spans="2:2" s="2" customFormat="1" x14ac:dyDescent="0.45">
      <c r="B1747" s="3"/>
    </row>
    <row r="1748" spans="2:2" s="2" customFormat="1" x14ac:dyDescent="0.45">
      <c r="B1748" s="3"/>
    </row>
    <row r="1749" spans="2:2" s="2" customFormat="1" x14ac:dyDescent="0.45">
      <c r="B1749" s="3"/>
    </row>
    <row r="1750" spans="2:2" s="2" customFormat="1" x14ac:dyDescent="0.45">
      <c r="B1750" s="3"/>
    </row>
    <row r="1751" spans="2:2" s="2" customFormat="1" x14ac:dyDescent="0.45">
      <c r="B1751" s="3"/>
    </row>
    <row r="1752" spans="2:2" s="2" customFormat="1" x14ac:dyDescent="0.45">
      <c r="B1752" s="3"/>
    </row>
    <row r="1753" spans="2:2" s="2" customFormat="1" x14ac:dyDescent="0.45">
      <c r="B1753" s="3"/>
    </row>
    <row r="1754" spans="2:2" s="2" customFormat="1" x14ac:dyDescent="0.45">
      <c r="B1754" s="3"/>
    </row>
    <row r="1755" spans="2:2" s="2" customFormat="1" x14ac:dyDescent="0.45">
      <c r="B1755" s="3"/>
    </row>
    <row r="1756" spans="2:2" s="2" customFormat="1" x14ac:dyDescent="0.45">
      <c r="B1756" s="3"/>
    </row>
    <row r="1757" spans="2:2" s="2" customFormat="1" x14ac:dyDescent="0.45">
      <c r="B1757" s="3"/>
    </row>
    <row r="1758" spans="2:2" s="2" customFormat="1" x14ac:dyDescent="0.45">
      <c r="B1758" s="3"/>
    </row>
    <row r="1759" spans="2:2" s="2" customFormat="1" x14ac:dyDescent="0.45">
      <c r="B1759" s="3"/>
    </row>
    <row r="1760" spans="2:2" s="2" customFormat="1" x14ac:dyDescent="0.45">
      <c r="B1760" s="3"/>
    </row>
    <row r="1761" spans="2:2" s="2" customFormat="1" x14ac:dyDescent="0.45">
      <c r="B1761" s="3"/>
    </row>
    <row r="1762" spans="2:2" s="2" customFormat="1" x14ac:dyDescent="0.45">
      <c r="B1762" s="3"/>
    </row>
    <row r="1763" spans="2:2" s="2" customFormat="1" x14ac:dyDescent="0.45">
      <c r="B1763" s="3"/>
    </row>
    <row r="1764" spans="2:2" s="2" customFormat="1" x14ac:dyDescent="0.45">
      <c r="B1764" s="3"/>
    </row>
    <row r="1765" spans="2:2" s="2" customFormat="1" x14ac:dyDescent="0.45">
      <c r="B1765" s="3"/>
    </row>
    <row r="1766" spans="2:2" s="2" customFormat="1" x14ac:dyDescent="0.45">
      <c r="B1766" s="3"/>
    </row>
    <row r="1767" spans="2:2" s="2" customFormat="1" x14ac:dyDescent="0.45">
      <c r="B1767" s="3"/>
    </row>
    <row r="1768" spans="2:2" s="2" customFormat="1" x14ac:dyDescent="0.45">
      <c r="B1768" s="3"/>
    </row>
    <row r="1769" spans="2:2" s="2" customFormat="1" x14ac:dyDescent="0.45">
      <c r="B1769" s="3"/>
    </row>
    <row r="1770" spans="2:2" s="2" customFormat="1" x14ac:dyDescent="0.45">
      <c r="B1770" s="3"/>
    </row>
    <row r="1771" spans="2:2" s="2" customFormat="1" x14ac:dyDescent="0.45">
      <c r="B1771" s="3"/>
    </row>
    <row r="1772" spans="2:2" s="2" customFormat="1" x14ac:dyDescent="0.45">
      <c r="B1772" s="3"/>
    </row>
    <row r="1773" spans="2:2" s="2" customFormat="1" x14ac:dyDescent="0.45">
      <c r="B1773" s="3"/>
    </row>
    <row r="1774" spans="2:2" s="2" customFormat="1" x14ac:dyDescent="0.45">
      <c r="B1774" s="3"/>
    </row>
    <row r="1775" spans="2:2" s="2" customFormat="1" x14ac:dyDescent="0.45">
      <c r="B1775" s="3"/>
    </row>
    <row r="1776" spans="2:2" s="2" customFormat="1" x14ac:dyDescent="0.45">
      <c r="B1776" s="3"/>
    </row>
    <row r="1777" spans="2:2" s="2" customFormat="1" x14ac:dyDescent="0.45">
      <c r="B1777" s="3"/>
    </row>
    <row r="1778" spans="2:2" s="2" customFormat="1" x14ac:dyDescent="0.45">
      <c r="B1778" s="3"/>
    </row>
    <row r="1779" spans="2:2" s="2" customFormat="1" x14ac:dyDescent="0.45">
      <c r="B1779" s="3"/>
    </row>
    <row r="1780" spans="2:2" s="2" customFormat="1" x14ac:dyDescent="0.45">
      <c r="B1780" s="3"/>
    </row>
    <row r="1781" spans="2:2" s="2" customFormat="1" x14ac:dyDescent="0.45">
      <c r="B1781" s="3"/>
    </row>
    <row r="1782" spans="2:2" s="2" customFormat="1" x14ac:dyDescent="0.45">
      <c r="B1782" s="3"/>
    </row>
    <row r="1783" spans="2:2" s="2" customFormat="1" x14ac:dyDescent="0.45">
      <c r="B1783" s="3"/>
    </row>
    <row r="1784" spans="2:2" s="2" customFormat="1" x14ac:dyDescent="0.45">
      <c r="B1784" s="3"/>
    </row>
    <row r="1785" spans="2:2" s="2" customFormat="1" x14ac:dyDescent="0.45">
      <c r="B1785" s="3"/>
    </row>
    <row r="1786" spans="2:2" s="2" customFormat="1" x14ac:dyDescent="0.45">
      <c r="B1786" s="3"/>
    </row>
    <row r="1787" spans="2:2" s="2" customFormat="1" x14ac:dyDescent="0.45">
      <c r="B1787" s="3"/>
    </row>
    <row r="1788" spans="2:2" s="2" customFormat="1" x14ac:dyDescent="0.45">
      <c r="B1788" s="3"/>
    </row>
    <row r="1789" spans="2:2" s="2" customFormat="1" x14ac:dyDescent="0.45">
      <c r="B1789" s="3"/>
    </row>
    <row r="1790" spans="2:2" s="2" customFormat="1" x14ac:dyDescent="0.45">
      <c r="B1790" s="3"/>
    </row>
    <row r="1791" spans="2:2" s="2" customFormat="1" x14ac:dyDescent="0.45">
      <c r="B1791" s="3"/>
    </row>
    <row r="1792" spans="2:2" s="2" customFormat="1" x14ac:dyDescent="0.45">
      <c r="B1792" s="3"/>
    </row>
    <row r="1793" spans="2:2" s="2" customFormat="1" x14ac:dyDescent="0.45">
      <c r="B1793" s="3"/>
    </row>
    <row r="1794" spans="2:2" s="2" customFormat="1" x14ac:dyDescent="0.45">
      <c r="B1794" s="3"/>
    </row>
    <row r="1795" spans="2:2" s="2" customFormat="1" x14ac:dyDescent="0.45">
      <c r="B1795" s="3"/>
    </row>
    <row r="1796" spans="2:2" s="2" customFormat="1" x14ac:dyDescent="0.45">
      <c r="B1796" s="3"/>
    </row>
    <row r="1797" spans="2:2" s="2" customFormat="1" x14ac:dyDescent="0.45">
      <c r="B1797" s="3"/>
    </row>
    <row r="1798" spans="2:2" s="2" customFormat="1" x14ac:dyDescent="0.45">
      <c r="B1798" s="3"/>
    </row>
    <row r="1799" spans="2:2" s="2" customFormat="1" x14ac:dyDescent="0.45">
      <c r="B1799" s="3"/>
    </row>
    <row r="1800" spans="2:2" s="2" customFormat="1" x14ac:dyDescent="0.45">
      <c r="B1800" s="3"/>
    </row>
    <row r="1801" spans="2:2" s="2" customFormat="1" x14ac:dyDescent="0.45">
      <c r="B1801" s="3"/>
    </row>
    <row r="1802" spans="2:2" s="2" customFormat="1" x14ac:dyDescent="0.45">
      <c r="B1802" s="3"/>
    </row>
    <row r="1803" spans="2:2" s="2" customFormat="1" x14ac:dyDescent="0.45">
      <c r="B1803" s="3"/>
    </row>
    <row r="1804" spans="2:2" s="2" customFormat="1" x14ac:dyDescent="0.45">
      <c r="B1804" s="3"/>
    </row>
    <row r="1805" spans="2:2" s="2" customFormat="1" x14ac:dyDescent="0.45">
      <c r="B1805" s="3"/>
    </row>
    <row r="1806" spans="2:2" s="2" customFormat="1" x14ac:dyDescent="0.45">
      <c r="B1806" s="3"/>
    </row>
    <row r="1807" spans="2:2" s="2" customFormat="1" x14ac:dyDescent="0.45">
      <c r="B1807" s="3"/>
    </row>
    <row r="1808" spans="2:2" s="2" customFormat="1" x14ac:dyDescent="0.45">
      <c r="B1808" s="3"/>
    </row>
    <row r="1809" spans="2:2" s="2" customFormat="1" x14ac:dyDescent="0.45">
      <c r="B1809" s="3"/>
    </row>
    <row r="1810" spans="2:2" s="2" customFormat="1" x14ac:dyDescent="0.45">
      <c r="B1810" s="3"/>
    </row>
    <row r="1811" spans="2:2" s="2" customFormat="1" x14ac:dyDescent="0.45">
      <c r="B1811" s="3"/>
    </row>
    <row r="1812" spans="2:2" s="2" customFormat="1" x14ac:dyDescent="0.45">
      <c r="B1812" s="3"/>
    </row>
    <row r="1813" spans="2:2" s="2" customFormat="1" x14ac:dyDescent="0.45">
      <c r="B1813" s="3"/>
    </row>
    <row r="1814" spans="2:2" s="2" customFormat="1" x14ac:dyDescent="0.45">
      <c r="B1814" s="3"/>
    </row>
    <row r="1815" spans="2:2" s="2" customFormat="1" x14ac:dyDescent="0.45">
      <c r="B1815" s="3"/>
    </row>
    <row r="1816" spans="2:2" s="2" customFormat="1" x14ac:dyDescent="0.45">
      <c r="B1816" s="3"/>
    </row>
    <row r="1817" spans="2:2" s="2" customFormat="1" x14ac:dyDescent="0.45">
      <c r="B1817" s="3"/>
    </row>
    <row r="1818" spans="2:2" s="2" customFormat="1" x14ac:dyDescent="0.45">
      <c r="B1818" s="3"/>
    </row>
    <row r="1819" spans="2:2" s="2" customFormat="1" x14ac:dyDescent="0.45">
      <c r="B1819" s="3"/>
    </row>
    <row r="1820" spans="2:2" s="2" customFormat="1" x14ac:dyDescent="0.45">
      <c r="B1820" s="3"/>
    </row>
    <row r="1821" spans="2:2" s="2" customFormat="1" x14ac:dyDescent="0.45">
      <c r="B1821" s="3"/>
    </row>
    <row r="1822" spans="2:2" s="2" customFormat="1" x14ac:dyDescent="0.45">
      <c r="B1822" s="3"/>
    </row>
    <row r="1823" spans="2:2" s="2" customFormat="1" x14ac:dyDescent="0.45">
      <c r="B1823" s="3"/>
    </row>
    <row r="1824" spans="2:2" s="2" customFormat="1" x14ac:dyDescent="0.45">
      <c r="B1824" s="3"/>
    </row>
    <row r="1825" spans="2:2" s="2" customFormat="1" x14ac:dyDescent="0.45">
      <c r="B1825" s="3"/>
    </row>
    <row r="1826" spans="2:2" s="2" customFormat="1" x14ac:dyDescent="0.45">
      <c r="B1826" s="3"/>
    </row>
    <row r="1827" spans="2:2" s="2" customFormat="1" x14ac:dyDescent="0.45">
      <c r="B1827" s="3"/>
    </row>
    <row r="1828" spans="2:2" s="2" customFormat="1" x14ac:dyDescent="0.45">
      <c r="B1828" s="3"/>
    </row>
    <row r="1829" spans="2:2" s="2" customFormat="1" x14ac:dyDescent="0.45">
      <c r="B1829" s="3"/>
    </row>
    <row r="1830" spans="2:2" s="2" customFormat="1" x14ac:dyDescent="0.45">
      <c r="B1830" s="3"/>
    </row>
    <row r="1831" spans="2:2" s="2" customFormat="1" x14ac:dyDescent="0.45">
      <c r="B1831" s="3"/>
    </row>
    <row r="1832" spans="2:2" s="2" customFormat="1" x14ac:dyDescent="0.45">
      <c r="B1832" s="3"/>
    </row>
    <row r="1833" spans="2:2" s="2" customFormat="1" x14ac:dyDescent="0.45">
      <c r="B1833" s="3"/>
    </row>
    <row r="1834" spans="2:2" s="2" customFormat="1" x14ac:dyDescent="0.45">
      <c r="B1834" s="3"/>
    </row>
    <row r="1835" spans="2:2" s="2" customFormat="1" x14ac:dyDescent="0.45">
      <c r="B1835" s="3"/>
    </row>
    <row r="1836" spans="2:2" s="2" customFormat="1" x14ac:dyDescent="0.45">
      <c r="B1836" s="3"/>
    </row>
    <row r="1837" spans="2:2" s="2" customFormat="1" x14ac:dyDescent="0.45">
      <c r="B1837" s="3"/>
    </row>
    <row r="1838" spans="2:2" s="2" customFormat="1" x14ac:dyDescent="0.45">
      <c r="B1838" s="3"/>
    </row>
    <row r="1839" spans="2:2" s="2" customFormat="1" x14ac:dyDescent="0.45">
      <c r="B1839" s="3"/>
    </row>
    <row r="1840" spans="2:2" s="2" customFormat="1" x14ac:dyDescent="0.45">
      <c r="B1840" s="3"/>
    </row>
    <row r="1841" spans="2:2" s="2" customFormat="1" x14ac:dyDescent="0.45">
      <c r="B1841" s="3"/>
    </row>
    <row r="1842" spans="2:2" s="2" customFormat="1" x14ac:dyDescent="0.45">
      <c r="B1842" s="3"/>
    </row>
    <row r="1843" spans="2:2" s="2" customFormat="1" x14ac:dyDescent="0.45">
      <c r="B1843" s="3"/>
    </row>
    <row r="1844" spans="2:2" s="2" customFormat="1" x14ac:dyDescent="0.45">
      <c r="B1844" s="3"/>
    </row>
    <row r="1845" spans="2:2" s="2" customFormat="1" x14ac:dyDescent="0.45">
      <c r="B1845" s="3"/>
    </row>
    <row r="1846" spans="2:2" s="2" customFormat="1" x14ac:dyDescent="0.45">
      <c r="B1846" s="3"/>
    </row>
    <row r="1847" spans="2:2" s="2" customFormat="1" x14ac:dyDescent="0.45">
      <c r="B1847" s="3"/>
    </row>
    <row r="1848" spans="2:2" s="2" customFormat="1" x14ac:dyDescent="0.45">
      <c r="B1848" s="3"/>
    </row>
    <row r="1849" spans="2:2" s="2" customFormat="1" x14ac:dyDescent="0.45">
      <c r="B1849" s="3"/>
    </row>
    <row r="1850" spans="2:2" s="2" customFormat="1" x14ac:dyDescent="0.45">
      <c r="B1850" s="3"/>
    </row>
    <row r="1851" spans="2:2" s="2" customFormat="1" x14ac:dyDescent="0.45">
      <c r="B1851" s="3"/>
    </row>
    <row r="1852" spans="2:2" s="2" customFormat="1" x14ac:dyDescent="0.45">
      <c r="B1852" s="3"/>
    </row>
    <row r="1853" spans="2:2" s="2" customFormat="1" x14ac:dyDescent="0.45">
      <c r="B1853" s="3"/>
    </row>
    <row r="1854" spans="2:2" s="2" customFormat="1" x14ac:dyDescent="0.45">
      <c r="B1854" s="3"/>
    </row>
    <row r="1855" spans="2:2" s="2" customFormat="1" x14ac:dyDescent="0.45">
      <c r="B1855" s="3"/>
    </row>
    <row r="1856" spans="2:2" s="2" customFormat="1" x14ac:dyDescent="0.45">
      <c r="B1856" s="3"/>
    </row>
    <row r="1857" spans="2:2" s="2" customFormat="1" x14ac:dyDescent="0.45">
      <c r="B1857" s="3"/>
    </row>
    <row r="1858" spans="2:2" s="2" customFormat="1" x14ac:dyDescent="0.45">
      <c r="B1858" s="3"/>
    </row>
    <row r="1859" spans="2:2" s="2" customFormat="1" x14ac:dyDescent="0.45">
      <c r="B1859" s="3"/>
    </row>
    <row r="1860" spans="2:2" s="2" customFormat="1" x14ac:dyDescent="0.45">
      <c r="B1860" s="3"/>
    </row>
    <row r="1861" spans="2:2" s="2" customFormat="1" x14ac:dyDescent="0.45">
      <c r="B1861" s="3"/>
    </row>
    <row r="1862" spans="2:2" s="2" customFormat="1" x14ac:dyDescent="0.45">
      <c r="B1862" s="3"/>
    </row>
    <row r="1863" spans="2:2" s="2" customFormat="1" x14ac:dyDescent="0.45">
      <c r="B1863" s="3"/>
    </row>
    <row r="1864" spans="2:2" s="2" customFormat="1" x14ac:dyDescent="0.45">
      <c r="B1864" s="3"/>
    </row>
    <row r="1865" spans="2:2" s="2" customFormat="1" x14ac:dyDescent="0.45">
      <c r="B1865" s="3"/>
    </row>
    <row r="1866" spans="2:2" s="2" customFormat="1" x14ac:dyDescent="0.45">
      <c r="B1866" s="3"/>
    </row>
    <row r="1867" spans="2:2" s="2" customFormat="1" x14ac:dyDescent="0.45">
      <c r="B1867" s="3"/>
    </row>
    <row r="1868" spans="2:2" s="2" customFormat="1" x14ac:dyDescent="0.45">
      <c r="B1868" s="3"/>
    </row>
    <row r="1869" spans="2:2" s="2" customFormat="1" x14ac:dyDescent="0.45">
      <c r="B1869" s="3"/>
    </row>
    <row r="1870" spans="2:2" s="2" customFormat="1" x14ac:dyDescent="0.45">
      <c r="B1870" s="3"/>
    </row>
    <row r="1871" spans="2:2" s="2" customFormat="1" x14ac:dyDescent="0.45">
      <c r="B1871" s="3"/>
    </row>
    <row r="1872" spans="2:2" s="2" customFormat="1" x14ac:dyDescent="0.45">
      <c r="B1872" s="3"/>
    </row>
    <row r="1873" spans="2:2" s="2" customFormat="1" x14ac:dyDescent="0.45">
      <c r="B1873" s="3"/>
    </row>
    <row r="1874" spans="2:2" s="2" customFormat="1" x14ac:dyDescent="0.45">
      <c r="B1874" s="3"/>
    </row>
    <row r="1875" spans="2:2" s="2" customFormat="1" x14ac:dyDescent="0.45">
      <c r="B1875" s="3"/>
    </row>
    <row r="1876" spans="2:2" s="2" customFormat="1" x14ac:dyDescent="0.45">
      <c r="B1876" s="3"/>
    </row>
    <row r="1877" spans="2:2" s="2" customFormat="1" x14ac:dyDescent="0.45">
      <c r="B1877" s="3"/>
    </row>
    <row r="1878" spans="2:2" s="2" customFormat="1" x14ac:dyDescent="0.45">
      <c r="B1878" s="3"/>
    </row>
    <row r="1879" spans="2:2" s="2" customFormat="1" x14ac:dyDescent="0.45">
      <c r="B1879" s="3"/>
    </row>
    <row r="1880" spans="2:2" s="2" customFormat="1" x14ac:dyDescent="0.45">
      <c r="B1880" s="3"/>
    </row>
    <row r="1881" spans="2:2" s="2" customFormat="1" x14ac:dyDescent="0.45">
      <c r="B1881" s="3"/>
    </row>
    <row r="1882" spans="2:2" s="2" customFormat="1" x14ac:dyDescent="0.45">
      <c r="B1882" s="3"/>
    </row>
    <row r="1883" spans="2:2" s="2" customFormat="1" x14ac:dyDescent="0.45">
      <c r="B1883" s="3"/>
    </row>
    <row r="1884" spans="2:2" s="2" customFormat="1" x14ac:dyDescent="0.45">
      <c r="B1884" s="3"/>
    </row>
    <row r="1885" spans="2:2" s="2" customFormat="1" x14ac:dyDescent="0.45">
      <c r="B1885" s="3"/>
    </row>
    <row r="1886" spans="2:2" s="2" customFormat="1" x14ac:dyDescent="0.45">
      <c r="B1886" s="3"/>
    </row>
    <row r="1887" spans="2:2" s="2" customFormat="1" x14ac:dyDescent="0.45">
      <c r="B1887" s="3"/>
    </row>
    <row r="1888" spans="2:2" s="2" customFormat="1" x14ac:dyDescent="0.45">
      <c r="B1888" s="3"/>
    </row>
    <row r="1889" spans="2:2" s="2" customFormat="1" x14ac:dyDescent="0.45">
      <c r="B1889" s="3"/>
    </row>
    <row r="1890" spans="2:2" s="2" customFormat="1" x14ac:dyDescent="0.45">
      <c r="B1890" s="3"/>
    </row>
    <row r="1891" spans="2:2" s="2" customFormat="1" x14ac:dyDescent="0.45">
      <c r="B1891" s="3"/>
    </row>
    <row r="1892" spans="2:2" s="2" customFormat="1" x14ac:dyDescent="0.45">
      <c r="B1892" s="3"/>
    </row>
    <row r="1893" spans="2:2" s="2" customFormat="1" x14ac:dyDescent="0.45">
      <c r="B1893" s="3"/>
    </row>
    <row r="1894" spans="2:2" s="2" customFormat="1" x14ac:dyDescent="0.45">
      <c r="B1894" s="3"/>
    </row>
    <row r="1895" spans="2:2" s="2" customFormat="1" x14ac:dyDescent="0.45">
      <c r="B1895" s="3"/>
    </row>
    <row r="1896" spans="2:2" s="2" customFormat="1" x14ac:dyDescent="0.45">
      <c r="B1896" s="3"/>
    </row>
    <row r="1897" spans="2:2" s="2" customFormat="1" x14ac:dyDescent="0.45">
      <c r="B1897" s="3"/>
    </row>
    <row r="1898" spans="2:2" s="2" customFormat="1" x14ac:dyDescent="0.45">
      <c r="B1898" s="3"/>
    </row>
    <row r="1899" spans="2:2" s="2" customFormat="1" x14ac:dyDescent="0.45">
      <c r="B1899" s="3"/>
    </row>
    <row r="1900" spans="2:2" s="2" customFormat="1" x14ac:dyDescent="0.45">
      <c r="B1900" s="3"/>
    </row>
    <row r="1901" spans="2:2" s="2" customFormat="1" x14ac:dyDescent="0.45">
      <c r="B1901" s="3"/>
    </row>
    <row r="1902" spans="2:2" s="2" customFormat="1" x14ac:dyDescent="0.45">
      <c r="B1902" s="3"/>
    </row>
    <row r="1903" spans="2:2" s="2" customFormat="1" x14ac:dyDescent="0.45">
      <c r="B1903" s="3"/>
    </row>
    <row r="1904" spans="2:2" s="2" customFormat="1" x14ac:dyDescent="0.45">
      <c r="B1904" s="3"/>
    </row>
    <row r="1905" spans="2:2" s="2" customFormat="1" x14ac:dyDescent="0.45">
      <c r="B1905" s="3"/>
    </row>
    <row r="1906" spans="2:2" s="2" customFormat="1" x14ac:dyDescent="0.45">
      <c r="B1906" s="3"/>
    </row>
    <row r="1907" spans="2:2" s="2" customFormat="1" x14ac:dyDescent="0.45">
      <c r="B1907" s="3"/>
    </row>
    <row r="1908" spans="2:2" s="2" customFormat="1" x14ac:dyDescent="0.45">
      <c r="B1908" s="3"/>
    </row>
    <row r="1909" spans="2:2" s="2" customFormat="1" x14ac:dyDescent="0.45">
      <c r="B1909" s="3"/>
    </row>
    <row r="1910" spans="2:2" s="2" customFormat="1" x14ac:dyDescent="0.45">
      <c r="B1910" s="3"/>
    </row>
    <row r="1911" spans="2:2" s="2" customFormat="1" x14ac:dyDescent="0.45">
      <c r="B1911" s="3"/>
    </row>
    <row r="1912" spans="2:2" s="2" customFormat="1" x14ac:dyDescent="0.45">
      <c r="B1912" s="3"/>
    </row>
    <row r="1913" spans="2:2" s="2" customFormat="1" x14ac:dyDescent="0.45">
      <c r="B1913" s="3"/>
    </row>
    <row r="1914" spans="2:2" s="2" customFormat="1" x14ac:dyDescent="0.45">
      <c r="B1914" s="3"/>
    </row>
    <row r="1915" spans="2:2" s="2" customFormat="1" x14ac:dyDescent="0.45">
      <c r="B1915" s="3"/>
    </row>
    <row r="1916" spans="2:2" s="2" customFormat="1" x14ac:dyDescent="0.45">
      <c r="B1916" s="3"/>
    </row>
    <row r="1917" spans="2:2" s="2" customFormat="1" x14ac:dyDescent="0.45">
      <c r="B1917" s="3"/>
    </row>
    <row r="1918" spans="2:2" s="2" customFormat="1" x14ac:dyDescent="0.45">
      <c r="B1918" s="3"/>
    </row>
    <row r="1919" spans="2:2" s="2" customFormat="1" x14ac:dyDescent="0.45">
      <c r="B1919" s="3"/>
    </row>
    <row r="1920" spans="2:2" s="2" customFormat="1" x14ac:dyDescent="0.45">
      <c r="B1920" s="3"/>
    </row>
    <row r="1921" spans="2:2" s="2" customFormat="1" x14ac:dyDescent="0.45">
      <c r="B1921" s="3"/>
    </row>
    <row r="1922" spans="2:2" s="2" customFormat="1" x14ac:dyDescent="0.45">
      <c r="B1922" s="3"/>
    </row>
    <row r="1923" spans="2:2" s="2" customFormat="1" x14ac:dyDescent="0.45">
      <c r="B1923" s="3"/>
    </row>
    <row r="1924" spans="2:2" s="2" customFormat="1" x14ac:dyDescent="0.45">
      <c r="B1924" s="3"/>
    </row>
    <row r="1925" spans="2:2" s="2" customFormat="1" x14ac:dyDescent="0.45">
      <c r="B1925" s="3"/>
    </row>
    <row r="1926" spans="2:2" s="2" customFormat="1" x14ac:dyDescent="0.45">
      <c r="B1926" s="3"/>
    </row>
    <row r="1927" spans="2:2" s="2" customFormat="1" x14ac:dyDescent="0.45">
      <c r="B1927" s="3"/>
    </row>
    <row r="1928" spans="2:2" s="2" customFormat="1" x14ac:dyDescent="0.45">
      <c r="B1928" s="3"/>
    </row>
    <row r="1929" spans="2:2" s="2" customFormat="1" x14ac:dyDescent="0.45">
      <c r="B1929" s="3"/>
    </row>
    <row r="1930" spans="2:2" s="2" customFormat="1" x14ac:dyDescent="0.45">
      <c r="B1930" s="3"/>
    </row>
    <row r="1931" spans="2:2" s="2" customFormat="1" x14ac:dyDescent="0.45">
      <c r="B1931" s="3"/>
    </row>
    <row r="1932" spans="2:2" s="2" customFormat="1" x14ac:dyDescent="0.45">
      <c r="B1932" s="3"/>
    </row>
    <row r="1933" spans="2:2" s="2" customFormat="1" x14ac:dyDescent="0.45">
      <c r="B1933" s="3"/>
    </row>
    <row r="1934" spans="2:2" s="2" customFormat="1" x14ac:dyDescent="0.45">
      <c r="B1934" s="3"/>
    </row>
    <row r="1935" spans="2:2" s="2" customFormat="1" x14ac:dyDescent="0.45">
      <c r="B1935" s="3"/>
    </row>
    <row r="1936" spans="2:2" s="2" customFormat="1" x14ac:dyDescent="0.45">
      <c r="B1936" s="3"/>
    </row>
    <row r="1937" spans="2:2" s="2" customFormat="1" x14ac:dyDescent="0.45">
      <c r="B1937" s="3"/>
    </row>
    <row r="1938" spans="2:2" s="2" customFormat="1" x14ac:dyDescent="0.45">
      <c r="B1938" s="3"/>
    </row>
    <row r="1939" spans="2:2" s="2" customFormat="1" x14ac:dyDescent="0.45">
      <c r="B1939" s="3"/>
    </row>
    <row r="1940" spans="2:2" s="2" customFormat="1" x14ac:dyDescent="0.45">
      <c r="B1940" s="3"/>
    </row>
    <row r="1941" spans="2:2" s="2" customFormat="1" x14ac:dyDescent="0.45">
      <c r="B1941" s="3"/>
    </row>
    <row r="1942" spans="2:2" s="2" customFormat="1" x14ac:dyDescent="0.45">
      <c r="B1942" s="3"/>
    </row>
    <row r="1943" spans="2:2" s="2" customFormat="1" x14ac:dyDescent="0.45">
      <c r="B1943" s="3"/>
    </row>
    <row r="1944" spans="2:2" s="2" customFormat="1" x14ac:dyDescent="0.45">
      <c r="B1944" s="3"/>
    </row>
    <row r="1945" spans="2:2" s="2" customFormat="1" x14ac:dyDescent="0.45">
      <c r="B1945" s="3"/>
    </row>
    <row r="1946" spans="2:2" s="2" customFormat="1" x14ac:dyDescent="0.45">
      <c r="B1946" s="3"/>
    </row>
    <row r="1947" spans="2:2" s="2" customFormat="1" x14ac:dyDescent="0.45">
      <c r="B1947" s="3"/>
    </row>
    <row r="1948" spans="2:2" s="2" customFormat="1" x14ac:dyDescent="0.45">
      <c r="B1948" s="3"/>
    </row>
    <row r="1949" spans="2:2" s="2" customFormat="1" x14ac:dyDescent="0.45">
      <c r="B1949" s="3"/>
    </row>
    <row r="1950" spans="2:2" s="2" customFormat="1" x14ac:dyDescent="0.45">
      <c r="B1950" s="3"/>
    </row>
    <row r="1951" spans="2:2" s="2" customFormat="1" x14ac:dyDescent="0.45">
      <c r="B1951" s="3"/>
    </row>
    <row r="1952" spans="2:2" s="2" customFormat="1" x14ac:dyDescent="0.45">
      <c r="B1952" s="3"/>
    </row>
    <row r="1953" spans="2:2" s="2" customFormat="1" x14ac:dyDescent="0.45">
      <c r="B1953" s="3"/>
    </row>
    <row r="1954" spans="2:2" s="2" customFormat="1" x14ac:dyDescent="0.45">
      <c r="B1954" s="3"/>
    </row>
    <row r="1955" spans="2:2" s="2" customFormat="1" x14ac:dyDescent="0.45">
      <c r="B1955" s="3"/>
    </row>
    <row r="1956" spans="2:2" s="2" customFormat="1" x14ac:dyDescent="0.45">
      <c r="B1956" s="3"/>
    </row>
    <row r="1957" spans="2:2" s="2" customFormat="1" x14ac:dyDescent="0.45">
      <c r="B1957" s="3"/>
    </row>
    <row r="1958" spans="2:2" s="2" customFormat="1" x14ac:dyDescent="0.45">
      <c r="B1958" s="3"/>
    </row>
    <row r="1959" spans="2:2" s="2" customFormat="1" x14ac:dyDescent="0.45">
      <c r="B1959" s="3"/>
    </row>
    <row r="1960" spans="2:2" s="2" customFormat="1" x14ac:dyDescent="0.45">
      <c r="B1960" s="3"/>
    </row>
    <row r="1961" spans="2:2" s="2" customFormat="1" x14ac:dyDescent="0.45">
      <c r="B1961" s="3"/>
    </row>
    <row r="1962" spans="2:2" s="2" customFormat="1" x14ac:dyDescent="0.45">
      <c r="B1962" s="3"/>
    </row>
    <row r="1963" spans="2:2" s="2" customFormat="1" x14ac:dyDescent="0.45">
      <c r="B1963" s="3"/>
    </row>
    <row r="1964" spans="2:2" s="2" customFormat="1" x14ac:dyDescent="0.45">
      <c r="B1964" s="3"/>
    </row>
    <row r="1965" spans="2:2" s="2" customFormat="1" x14ac:dyDescent="0.45">
      <c r="B1965" s="3"/>
    </row>
    <row r="1966" spans="2:2" s="2" customFormat="1" x14ac:dyDescent="0.45">
      <c r="B1966" s="3"/>
    </row>
    <row r="1967" spans="2:2" s="2" customFormat="1" x14ac:dyDescent="0.45">
      <c r="B1967" s="3"/>
    </row>
    <row r="1968" spans="2:2" s="2" customFormat="1" x14ac:dyDescent="0.45">
      <c r="B1968" s="3"/>
    </row>
    <row r="1969" spans="2:2" s="2" customFormat="1" x14ac:dyDescent="0.45">
      <c r="B1969" s="3"/>
    </row>
    <row r="1970" spans="2:2" s="2" customFormat="1" x14ac:dyDescent="0.45">
      <c r="B1970" s="3"/>
    </row>
    <row r="1971" spans="2:2" s="2" customFormat="1" x14ac:dyDescent="0.45">
      <c r="B1971" s="3"/>
    </row>
    <row r="1972" spans="2:2" s="2" customFormat="1" x14ac:dyDescent="0.45">
      <c r="B1972" s="3"/>
    </row>
    <row r="1973" spans="2:2" s="2" customFormat="1" x14ac:dyDescent="0.45">
      <c r="B1973" s="3"/>
    </row>
    <row r="1974" spans="2:2" s="2" customFormat="1" x14ac:dyDescent="0.45">
      <c r="B1974" s="3"/>
    </row>
    <row r="1975" spans="2:2" s="2" customFormat="1" x14ac:dyDescent="0.45">
      <c r="B1975" s="3"/>
    </row>
    <row r="1976" spans="2:2" s="2" customFormat="1" x14ac:dyDescent="0.45">
      <c r="B1976" s="3"/>
    </row>
    <row r="1977" spans="2:2" s="2" customFormat="1" x14ac:dyDescent="0.45">
      <c r="B1977" s="3"/>
    </row>
    <row r="1978" spans="2:2" s="2" customFormat="1" x14ac:dyDescent="0.45">
      <c r="B1978" s="3"/>
    </row>
    <row r="1979" spans="2:2" s="2" customFormat="1" x14ac:dyDescent="0.45">
      <c r="B1979" s="3"/>
    </row>
    <row r="1980" spans="2:2" s="2" customFormat="1" x14ac:dyDescent="0.45">
      <c r="B1980" s="3"/>
    </row>
    <row r="1981" spans="2:2" s="2" customFormat="1" x14ac:dyDescent="0.45">
      <c r="B1981" s="3"/>
    </row>
    <row r="1982" spans="2:2" s="2" customFormat="1" x14ac:dyDescent="0.45">
      <c r="B1982" s="3"/>
    </row>
    <row r="1983" spans="2:2" s="2" customFormat="1" x14ac:dyDescent="0.45">
      <c r="B1983" s="3"/>
    </row>
    <row r="1984" spans="2:2" s="2" customFormat="1" x14ac:dyDescent="0.45">
      <c r="B1984" s="3"/>
    </row>
    <row r="1985" spans="2:2" s="2" customFormat="1" x14ac:dyDescent="0.45">
      <c r="B1985" s="3"/>
    </row>
    <row r="1986" spans="2:2" s="2" customFormat="1" x14ac:dyDescent="0.45">
      <c r="B1986" s="3"/>
    </row>
    <row r="1987" spans="2:2" s="2" customFormat="1" x14ac:dyDescent="0.45">
      <c r="B1987" s="3"/>
    </row>
    <row r="1988" spans="2:2" s="2" customFormat="1" x14ac:dyDescent="0.45">
      <c r="B1988" s="3"/>
    </row>
    <row r="1989" spans="2:2" s="2" customFormat="1" x14ac:dyDescent="0.45">
      <c r="B1989" s="3"/>
    </row>
    <row r="1990" spans="2:2" s="2" customFormat="1" x14ac:dyDescent="0.45">
      <c r="B1990" s="3"/>
    </row>
    <row r="1991" spans="2:2" s="2" customFormat="1" x14ac:dyDescent="0.45">
      <c r="B1991" s="3"/>
    </row>
    <row r="1992" spans="2:2" s="2" customFormat="1" x14ac:dyDescent="0.45">
      <c r="B1992" s="3"/>
    </row>
    <row r="1993" spans="2:2" s="2" customFormat="1" x14ac:dyDescent="0.45">
      <c r="B1993" s="3"/>
    </row>
    <row r="1994" spans="2:2" s="2" customFormat="1" x14ac:dyDescent="0.45">
      <c r="B1994" s="3"/>
    </row>
    <row r="1995" spans="2:2" s="2" customFormat="1" x14ac:dyDescent="0.45">
      <c r="B1995" s="3"/>
    </row>
    <row r="1996" spans="2:2" s="2" customFormat="1" x14ac:dyDescent="0.45">
      <c r="B1996" s="3"/>
    </row>
    <row r="1997" spans="2:2" s="2" customFormat="1" x14ac:dyDescent="0.45">
      <c r="B1997" s="3"/>
    </row>
    <row r="1998" spans="2:2" s="2" customFormat="1" x14ac:dyDescent="0.45">
      <c r="B1998" s="3"/>
    </row>
    <row r="1999" spans="2:2" s="2" customFormat="1" x14ac:dyDescent="0.45">
      <c r="B1999" s="3"/>
    </row>
    <row r="2000" spans="2:2" s="2" customFormat="1" x14ac:dyDescent="0.45">
      <c r="B2000" s="3"/>
    </row>
    <row r="2001" spans="2:2" s="2" customFormat="1" x14ac:dyDescent="0.45">
      <c r="B2001" s="3"/>
    </row>
    <row r="2002" spans="2:2" s="2" customFormat="1" x14ac:dyDescent="0.45">
      <c r="B2002" s="3"/>
    </row>
    <row r="2003" spans="2:2" s="2" customFormat="1" x14ac:dyDescent="0.45">
      <c r="B2003" s="3"/>
    </row>
    <row r="2004" spans="2:2" s="2" customFormat="1" x14ac:dyDescent="0.45">
      <c r="B2004" s="3"/>
    </row>
    <row r="2005" spans="2:2" s="2" customFormat="1" x14ac:dyDescent="0.45">
      <c r="B2005" s="3"/>
    </row>
    <row r="2006" spans="2:2" s="2" customFormat="1" x14ac:dyDescent="0.45">
      <c r="B2006" s="3"/>
    </row>
    <row r="2007" spans="2:2" s="2" customFormat="1" x14ac:dyDescent="0.45">
      <c r="B2007" s="3"/>
    </row>
    <row r="2008" spans="2:2" s="2" customFormat="1" x14ac:dyDescent="0.45">
      <c r="B2008" s="3"/>
    </row>
    <row r="2009" spans="2:2" s="2" customFormat="1" x14ac:dyDescent="0.45">
      <c r="B2009" s="3"/>
    </row>
    <row r="2010" spans="2:2" s="2" customFormat="1" x14ac:dyDescent="0.45">
      <c r="B2010" s="3"/>
    </row>
    <row r="2011" spans="2:2" s="2" customFormat="1" x14ac:dyDescent="0.45">
      <c r="B2011" s="3"/>
    </row>
    <row r="2012" spans="2:2" s="2" customFormat="1" x14ac:dyDescent="0.45">
      <c r="B2012" s="3"/>
    </row>
    <row r="2013" spans="2:2" s="2" customFormat="1" x14ac:dyDescent="0.45">
      <c r="B2013" s="3"/>
    </row>
    <row r="2014" spans="2:2" s="2" customFormat="1" x14ac:dyDescent="0.45">
      <c r="B2014" s="3"/>
    </row>
    <row r="2015" spans="2:2" s="2" customFormat="1" x14ac:dyDescent="0.45">
      <c r="B2015" s="3"/>
    </row>
    <row r="2016" spans="2:2" s="2" customFormat="1" x14ac:dyDescent="0.45">
      <c r="B2016" s="3"/>
    </row>
    <row r="2017" spans="2:2" s="2" customFormat="1" x14ac:dyDescent="0.45">
      <c r="B2017" s="3"/>
    </row>
    <row r="2018" spans="2:2" s="2" customFormat="1" x14ac:dyDescent="0.45">
      <c r="B2018" s="3"/>
    </row>
    <row r="2019" spans="2:2" s="2" customFormat="1" x14ac:dyDescent="0.45">
      <c r="B2019" s="3"/>
    </row>
    <row r="2020" spans="2:2" s="2" customFormat="1" x14ac:dyDescent="0.45">
      <c r="B2020" s="3"/>
    </row>
    <row r="2021" spans="2:2" s="2" customFormat="1" x14ac:dyDescent="0.45">
      <c r="B2021" s="3"/>
    </row>
    <row r="2022" spans="2:2" s="2" customFormat="1" x14ac:dyDescent="0.45">
      <c r="B2022" s="3"/>
    </row>
    <row r="2023" spans="2:2" s="2" customFormat="1" x14ac:dyDescent="0.45">
      <c r="B2023" s="3"/>
    </row>
    <row r="2024" spans="2:2" s="2" customFormat="1" x14ac:dyDescent="0.45">
      <c r="B2024" s="3"/>
    </row>
    <row r="2025" spans="2:2" s="2" customFormat="1" x14ac:dyDescent="0.45">
      <c r="B2025" s="3"/>
    </row>
    <row r="2026" spans="2:2" s="2" customFormat="1" x14ac:dyDescent="0.45">
      <c r="B2026" s="3"/>
    </row>
    <row r="2027" spans="2:2" s="2" customFormat="1" x14ac:dyDescent="0.45">
      <c r="B2027" s="3"/>
    </row>
    <row r="2028" spans="2:2" s="2" customFormat="1" x14ac:dyDescent="0.45">
      <c r="B2028" s="3"/>
    </row>
    <row r="2029" spans="2:2" s="2" customFormat="1" x14ac:dyDescent="0.45">
      <c r="B2029" s="3"/>
    </row>
    <row r="2030" spans="2:2" s="2" customFormat="1" x14ac:dyDescent="0.45">
      <c r="B2030" s="3"/>
    </row>
    <row r="2031" spans="2:2" s="2" customFormat="1" x14ac:dyDescent="0.45">
      <c r="B2031" s="3"/>
    </row>
    <row r="2032" spans="2:2" s="2" customFormat="1" x14ac:dyDescent="0.45">
      <c r="B2032" s="3"/>
    </row>
    <row r="2033" spans="2:2" s="2" customFormat="1" x14ac:dyDescent="0.45">
      <c r="B2033" s="3"/>
    </row>
    <row r="2034" spans="2:2" s="2" customFormat="1" x14ac:dyDescent="0.45">
      <c r="B2034" s="3"/>
    </row>
    <row r="2035" spans="2:2" s="2" customFormat="1" x14ac:dyDescent="0.45">
      <c r="B2035" s="3"/>
    </row>
    <row r="2036" spans="2:2" s="2" customFormat="1" x14ac:dyDescent="0.45">
      <c r="B2036" s="3"/>
    </row>
    <row r="2037" spans="2:2" s="2" customFormat="1" x14ac:dyDescent="0.45">
      <c r="B2037" s="3"/>
    </row>
    <row r="2038" spans="2:2" s="2" customFormat="1" x14ac:dyDescent="0.45">
      <c r="B2038" s="3"/>
    </row>
    <row r="2039" spans="2:2" s="2" customFormat="1" x14ac:dyDescent="0.45">
      <c r="B2039" s="3"/>
    </row>
    <row r="2040" spans="2:2" s="2" customFormat="1" x14ac:dyDescent="0.45">
      <c r="B2040" s="3"/>
    </row>
    <row r="2041" spans="2:2" s="2" customFormat="1" x14ac:dyDescent="0.45">
      <c r="B2041" s="3"/>
    </row>
    <row r="2042" spans="2:2" s="2" customFormat="1" x14ac:dyDescent="0.45">
      <c r="B2042" s="3"/>
    </row>
    <row r="2043" spans="2:2" s="2" customFormat="1" x14ac:dyDescent="0.45">
      <c r="B2043" s="3"/>
    </row>
    <row r="2044" spans="2:2" s="2" customFormat="1" x14ac:dyDescent="0.45">
      <c r="B2044" s="3"/>
    </row>
    <row r="2045" spans="2:2" s="2" customFormat="1" x14ac:dyDescent="0.45">
      <c r="B2045" s="3"/>
    </row>
    <row r="2046" spans="2:2" s="2" customFormat="1" x14ac:dyDescent="0.45">
      <c r="B2046" s="3"/>
    </row>
    <row r="2047" spans="2:2" s="2" customFormat="1" x14ac:dyDescent="0.45">
      <c r="B2047" s="3"/>
    </row>
    <row r="2048" spans="2:2" s="2" customFormat="1" x14ac:dyDescent="0.45">
      <c r="B2048" s="3"/>
    </row>
    <row r="2049" spans="2:2" s="2" customFormat="1" x14ac:dyDescent="0.45">
      <c r="B2049" s="3"/>
    </row>
    <row r="2050" spans="2:2" s="2" customFormat="1" x14ac:dyDescent="0.45">
      <c r="B2050" s="3"/>
    </row>
    <row r="2051" spans="2:2" s="2" customFormat="1" x14ac:dyDescent="0.45">
      <c r="B2051" s="3"/>
    </row>
    <row r="2052" spans="2:2" s="2" customFormat="1" x14ac:dyDescent="0.45">
      <c r="B2052" s="3"/>
    </row>
    <row r="2053" spans="2:2" s="2" customFormat="1" x14ac:dyDescent="0.45">
      <c r="B2053" s="3"/>
    </row>
    <row r="2054" spans="2:2" s="2" customFormat="1" x14ac:dyDescent="0.45">
      <c r="B2054" s="3"/>
    </row>
    <row r="2055" spans="2:2" s="2" customFormat="1" x14ac:dyDescent="0.45">
      <c r="B2055" s="3"/>
    </row>
    <row r="2056" spans="2:2" s="2" customFormat="1" x14ac:dyDescent="0.45">
      <c r="B2056" s="3"/>
    </row>
    <row r="2057" spans="2:2" s="2" customFormat="1" x14ac:dyDescent="0.45">
      <c r="B2057" s="3"/>
    </row>
    <row r="2058" spans="2:2" s="2" customFormat="1" x14ac:dyDescent="0.45">
      <c r="B2058" s="3"/>
    </row>
    <row r="2059" spans="2:2" s="2" customFormat="1" x14ac:dyDescent="0.45">
      <c r="B2059" s="3"/>
    </row>
    <row r="2060" spans="2:2" s="2" customFormat="1" x14ac:dyDescent="0.45">
      <c r="B2060" s="3"/>
    </row>
    <row r="2061" spans="2:2" s="2" customFormat="1" x14ac:dyDescent="0.45">
      <c r="B2061" s="3"/>
    </row>
    <row r="2062" spans="2:2" s="2" customFormat="1" x14ac:dyDescent="0.45">
      <c r="B2062" s="3"/>
    </row>
    <row r="2063" spans="2:2" s="2" customFormat="1" x14ac:dyDescent="0.45">
      <c r="B2063" s="3"/>
    </row>
    <row r="2064" spans="2:2" s="2" customFormat="1" x14ac:dyDescent="0.45">
      <c r="B2064" s="3"/>
    </row>
    <row r="2065" spans="2:2" s="2" customFormat="1" x14ac:dyDescent="0.45">
      <c r="B2065" s="3"/>
    </row>
    <row r="2066" spans="2:2" s="2" customFormat="1" x14ac:dyDescent="0.45">
      <c r="B2066" s="3"/>
    </row>
    <row r="2067" spans="2:2" s="2" customFormat="1" x14ac:dyDescent="0.45">
      <c r="B2067" s="3"/>
    </row>
    <row r="2068" spans="2:2" s="2" customFormat="1" x14ac:dyDescent="0.45">
      <c r="B2068" s="3"/>
    </row>
    <row r="2069" spans="2:2" s="2" customFormat="1" x14ac:dyDescent="0.45">
      <c r="B2069" s="3"/>
    </row>
    <row r="2070" spans="2:2" s="2" customFormat="1" x14ac:dyDescent="0.45">
      <c r="B2070" s="3"/>
    </row>
    <row r="2071" spans="2:2" s="2" customFormat="1" x14ac:dyDescent="0.45">
      <c r="B2071" s="3"/>
    </row>
    <row r="2072" spans="2:2" s="2" customFormat="1" x14ac:dyDescent="0.45">
      <c r="B2072" s="3"/>
    </row>
    <row r="2073" spans="2:2" s="2" customFormat="1" x14ac:dyDescent="0.45">
      <c r="B2073" s="3"/>
    </row>
    <row r="2074" spans="2:2" s="2" customFormat="1" x14ac:dyDescent="0.45">
      <c r="B2074" s="3"/>
    </row>
    <row r="2075" spans="2:2" s="2" customFormat="1" x14ac:dyDescent="0.45">
      <c r="B2075" s="3"/>
    </row>
    <row r="2076" spans="2:2" s="2" customFormat="1" x14ac:dyDescent="0.45">
      <c r="B2076" s="3"/>
    </row>
    <row r="2077" spans="2:2" s="2" customFormat="1" x14ac:dyDescent="0.45">
      <c r="B2077" s="3"/>
    </row>
    <row r="2078" spans="2:2" s="2" customFormat="1" x14ac:dyDescent="0.45">
      <c r="B2078" s="3"/>
    </row>
    <row r="2079" spans="2:2" s="2" customFormat="1" x14ac:dyDescent="0.45">
      <c r="B2079" s="3"/>
    </row>
    <row r="2080" spans="2:2" s="2" customFormat="1" x14ac:dyDescent="0.45">
      <c r="B2080" s="3"/>
    </row>
    <row r="2081" spans="2:2" s="2" customFormat="1" x14ac:dyDescent="0.45">
      <c r="B2081" s="3"/>
    </row>
    <row r="2082" spans="2:2" s="2" customFormat="1" x14ac:dyDescent="0.45">
      <c r="B2082" s="3"/>
    </row>
    <row r="2083" spans="2:2" s="2" customFormat="1" x14ac:dyDescent="0.45">
      <c r="B2083" s="3"/>
    </row>
    <row r="2084" spans="2:2" s="2" customFormat="1" x14ac:dyDescent="0.45">
      <c r="B2084" s="3"/>
    </row>
    <row r="2085" spans="2:2" s="2" customFormat="1" x14ac:dyDescent="0.45">
      <c r="B2085" s="3"/>
    </row>
    <row r="2086" spans="2:2" s="2" customFormat="1" x14ac:dyDescent="0.45">
      <c r="B2086" s="3"/>
    </row>
    <row r="2087" spans="2:2" s="2" customFormat="1" x14ac:dyDescent="0.45">
      <c r="B2087" s="3"/>
    </row>
    <row r="2088" spans="2:2" s="2" customFormat="1" x14ac:dyDescent="0.45">
      <c r="B2088" s="3"/>
    </row>
    <row r="2089" spans="2:2" s="2" customFormat="1" x14ac:dyDescent="0.45">
      <c r="B2089" s="3"/>
    </row>
    <row r="2090" spans="2:2" s="2" customFormat="1" x14ac:dyDescent="0.45">
      <c r="B2090" s="3"/>
    </row>
    <row r="2091" spans="2:2" s="2" customFormat="1" x14ac:dyDescent="0.45">
      <c r="B2091" s="3"/>
    </row>
    <row r="2092" spans="2:2" s="2" customFormat="1" x14ac:dyDescent="0.45">
      <c r="B2092" s="3"/>
    </row>
    <row r="2093" spans="2:2" s="2" customFormat="1" x14ac:dyDescent="0.45">
      <c r="B2093" s="3"/>
    </row>
    <row r="2094" spans="2:2" s="2" customFormat="1" x14ac:dyDescent="0.45">
      <c r="B2094" s="3"/>
    </row>
    <row r="2095" spans="2:2" s="2" customFormat="1" x14ac:dyDescent="0.45">
      <c r="B2095" s="3"/>
    </row>
    <row r="2096" spans="2:2" s="2" customFormat="1" x14ac:dyDescent="0.45">
      <c r="B2096" s="3"/>
    </row>
    <row r="2097" spans="2:2" s="2" customFormat="1" x14ac:dyDescent="0.45">
      <c r="B2097" s="3"/>
    </row>
    <row r="2098" spans="2:2" s="2" customFormat="1" x14ac:dyDescent="0.45">
      <c r="B2098" s="3"/>
    </row>
    <row r="2099" spans="2:2" s="2" customFormat="1" x14ac:dyDescent="0.45">
      <c r="B2099" s="3"/>
    </row>
    <row r="2100" spans="2:2" s="2" customFormat="1" x14ac:dyDescent="0.45">
      <c r="B2100" s="3"/>
    </row>
    <row r="2101" spans="2:2" s="2" customFormat="1" x14ac:dyDescent="0.45">
      <c r="B2101" s="3"/>
    </row>
    <row r="2102" spans="2:2" s="2" customFormat="1" x14ac:dyDescent="0.45">
      <c r="B2102" s="3"/>
    </row>
    <row r="2103" spans="2:2" s="2" customFormat="1" x14ac:dyDescent="0.45">
      <c r="B2103" s="3"/>
    </row>
    <row r="2104" spans="2:2" s="2" customFormat="1" x14ac:dyDescent="0.45">
      <c r="B2104" s="3"/>
    </row>
    <row r="2105" spans="2:2" s="2" customFormat="1" x14ac:dyDescent="0.45">
      <c r="B2105" s="3"/>
    </row>
    <row r="2106" spans="2:2" s="2" customFormat="1" x14ac:dyDescent="0.45">
      <c r="B2106" s="3"/>
    </row>
    <row r="2107" spans="2:2" s="2" customFormat="1" x14ac:dyDescent="0.45">
      <c r="B2107" s="3"/>
    </row>
    <row r="2108" spans="2:2" s="2" customFormat="1" x14ac:dyDescent="0.45">
      <c r="B2108" s="3"/>
    </row>
    <row r="2109" spans="2:2" s="2" customFormat="1" x14ac:dyDescent="0.45">
      <c r="B2109" s="3"/>
    </row>
    <row r="2110" spans="2:2" s="2" customFormat="1" x14ac:dyDescent="0.45">
      <c r="B2110" s="3"/>
    </row>
    <row r="2111" spans="2:2" s="2" customFormat="1" x14ac:dyDescent="0.45">
      <c r="B2111" s="3"/>
    </row>
    <row r="2112" spans="2:2" s="2" customFormat="1" x14ac:dyDescent="0.45">
      <c r="B2112" s="3"/>
    </row>
    <row r="2113" spans="2:2" s="2" customFormat="1" x14ac:dyDescent="0.45">
      <c r="B2113" s="3"/>
    </row>
    <row r="2114" spans="2:2" s="2" customFormat="1" x14ac:dyDescent="0.45">
      <c r="B2114" s="3"/>
    </row>
    <row r="2115" spans="2:2" s="2" customFormat="1" x14ac:dyDescent="0.45">
      <c r="B2115" s="3"/>
    </row>
    <row r="2116" spans="2:2" s="2" customFormat="1" x14ac:dyDescent="0.45">
      <c r="B2116" s="3"/>
    </row>
    <row r="2117" spans="2:2" s="2" customFormat="1" x14ac:dyDescent="0.45">
      <c r="B2117" s="3"/>
    </row>
    <row r="2118" spans="2:2" s="2" customFormat="1" x14ac:dyDescent="0.45">
      <c r="B2118" s="3"/>
    </row>
    <row r="2119" spans="2:2" s="2" customFormat="1" x14ac:dyDescent="0.45">
      <c r="B2119" s="3"/>
    </row>
    <row r="2120" spans="2:2" s="2" customFormat="1" x14ac:dyDescent="0.45">
      <c r="B2120" s="3"/>
    </row>
    <row r="2121" spans="2:2" s="2" customFormat="1" x14ac:dyDescent="0.45">
      <c r="B2121" s="3"/>
    </row>
    <row r="2122" spans="2:2" s="2" customFormat="1" x14ac:dyDescent="0.45">
      <c r="B2122" s="3"/>
    </row>
    <row r="2123" spans="2:2" s="2" customFormat="1" x14ac:dyDescent="0.45">
      <c r="B2123" s="3"/>
    </row>
    <row r="2124" spans="2:2" s="2" customFormat="1" x14ac:dyDescent="0.45">
      <c r="B2124" s="3"/>
    </row>
    <row r="2125" spans="2:2" s="2" customFormat="1" x14ac:dyDescent="0.45">
      <c r="B2125" s="3"/>
    </row>
    <row r="2126" spans="2:2" s="2" customFormat="1" x14ac:dyDescent="0.45">
      <c r="B2126" s="3"/>
    </row>
    <row r="2127" spans="2:2" s="2" customFormat="1" x14ac:dyDescent="0.45">
      <c r="B2127" s="3"/>
    </row>
    <row r="2128" spans="2:2" s="2" customFormat="1" x14ac:dyDescent="0.45">
      <c r="B2128" s="3"/>
    </row>
    <row r="2129" spans="2:2" s="2" customFormat="1" x14ac:dyDescent="0.45">
      <c r="B2129" s="3"/>
    </row>
    <row r="2130" spans="2:2" s="2" customFormat="1" x14ac:dyDescent="0.45">
      <c r="B2130" s="3"/>
    </row>
    <row r="2131" spans="2:2" s="2" customFormat="1" x14ac:dyDescent="0.45">
      <c r="B2131" s="3"/>
    </row>
    <row r="2132" spans="2:2" s="2" customFormat="1" x14ac:dyDescent="0.45">
      <c r="B2132" s="3"/>
    </row>
    <row r="2133" spans="2:2" s="2" customFormat="1" x14ac:dyDescent="0.45">
      <c r="B2133" s="3"/>
    </row>
    <row r="2134" spans="2:2" s="2" customFormat="1" x14ac:dyDescent="0.45">
      <c r="B2134" s="3"/>
    </row>
    <row r="2135" spans="2:2" s="2" customFormat="1" x14ac:dyDescent="0.45">
      <c r="B2135" s="3"/>
    </row>
    <row r="2136" spans="2:2" s="2" customFormat="1" x14ac:dyDescent="0.45">
      <c r="B2136" s="3"/>
    </row>
    <row r="2137" spans="2:2" s="2" customFormat="1" x14ac:dyDescent="0.45">
      <c r="B2137" s="3"/>
    </row>
    <row r="2138" spans="2:2" s="2" customFormat="1" x14ac:dyDescent="0.45">
      <c r="B2138" s="3"/>
    </row>
    <row r="2139" spans="2:2" s="2" customFormat="1" x14ac:dyDescent="0.45">
      <c r="B2139" s="3"/>
    </row>
    <row r="2140" spans="2:2" s="2" customFormat="1" x14ac:dyDescent="0.45">
      <c r="B2140" s="3"/>
    </row>
    <row r="2141" spans="2:2" s="2" customFormat="1" x14ac:dyDescent="0.45">
      <c r="B2141" s="3"/>
    </row>
    <row r="2142" spans="2:2" s="2" customFormat="1" x14ac:dyDescent="0.45">
      <c r="B2142" s="3"/>
    </row>
    <row r="2143" spans="2:2" s="2" customFormat="1" x14ac:dyDescent="0.45">
      <c r="B2143" s="3"/>
    </row>
    <row r="2144" spans="2:2" s="2" customFormat="1" x14ac:dyDescent="0.45">
      <c r="B2144" s="3"/>
    </row>
    <row r="2145" spans="2:2" s="2" customFormat="1" x14ac:dyDescent="0.45">
      <c r="B2145" s="3"/>
    </row>
    <row r="2146" spans="2:2" s="2" customFormat="1" x14ac:dyDescent="0.45">
      <c r="B2146" s="3"/>
    </row>
    <row r="2147" spans="2:2" s="2" customFormat="1" x14ac:dyDescent="0.45">
      <c r="B2147" s="3"/>
    </row>
    <row r="2148" spans="2:2" s="2" customFormat="1" x14ac:dyDescent="0.45">
      <c r="B2148" s="3"/>
    </row>
    <row r="2149" spans="2:2" s="2" customFormat="1" x14ac:dyDescent="0.45">
      <c r="B2149" s="3"/>
    </row>
    <row r="2150" spans="2:2" s="2" customFormat="1" x14ac:dyDescent="0.45">
      <c r="B2150" s="3"/>
    </row>
    <row r="2151" spans="2:2" s="2" customFormat="1" x14ac:dyDescent="0.45">
      <c r="B2151" s="3"/>
    </row>
    <row r="2152" spans="2:2" s="2" customFormat="1" x14ac:dyDescent="0.45">
      <c r="B2152" s="3"/>
    </row>
    <row r="2153" spans="2:2" s="2" customFormat="1" x14ac:dyDescent="0.45">
      <c r="B2153" s="3"/>
    </row>
    <row r="2154" spans="2:2" s="2" customFormat="1" x14ac:dyDescent="0.45">
      <c r="B2154" s="3"/>
    </row>
    <row r="2155" spans="2:2" s="2" customFormat="1" x14ac:dyDescent="0.45">
      <c r="B2155" s="3"/>
    </row>
    <row r="2156" spans="2:2" s="2" customFormat="1" x14ac:dyDescent="0.45">
      <c r="B2156" s="3"/>
    </row>
    <row r="2157" spans="2:2" s="2" customFormat="1" x14ac:dyDescent="0.45">
      <c r="B2157" s="3"/>
    </row>
    <row r="2158" spans="2:2" s="2" customFormat="1" x14ac:dyDescent="0.45">
      <c r="B2158" s="3"/>
    </row>
    <row r="2159" spans="2:2" s="2" customFormat="1" x14ac:dyDescent="0.45">
      <c r="B2159" s="3"/>
    </row>
    <row r="2160" spans="2:2" s="2" customFormat="1" x14ac:dyDescent="0.45">
      <c r="B2160" s="3"/>
    </row>
    <row r="2161" spans="2:2" s="2" customFormat="1" x14ac:dyDescent="0.45">
      <c r="B2161" s="3"/>
    </row>
    <row r="2162" spans="2:2" s="2" customFormat="1" x14ac:dyDescent="0.45">
      <c r="B2162" s="3"/>
    </row>
    <row r="2163" spans="2:2" s="2" customFormat="1" x14ac:dyDescent="0.45">
      <c r="B2163" s="3"/>
    </row>
    <row r="2164" spans="2:2" s="2" customFormat="1" x14ac:dyDescent="0.45">
      <c r="B2164" s="3"/>
    </row>
    <row r="2165" spans="2:2" s="2" customFormat="1" x14ac:dyDescent="0.45">
      <c r="B2165" s="3"/>
    </row>
    <row r="2166" spans="2:2" s="2" customFormat="1" x14ac:dyDescent="0.45">
      <c r="B2166" s="3"/>
    </row>
    <row r="2167" spans="2:2" s="2" customFormat="1" x14ac:dyDescent="0.45">
      <c r="B2167" s="3"/>
    </row>
    <row r="2168" spans="2:2" s="2" customFormat="1" x14ac:dyDescent="0.45">
      <c r="B2168" s="3"/>
    </row>
    <row r="2169" spans="2:2" s="2" customFormat="1" x14ac:dyDescent="0.45">
      <c r="B2169" s="3"/>
    </row>
    <row r="2170" spans="2:2" s="2" customFormat="1" x14ac:dyDescent="0.45">
      <c r="B2170" s="3"/>
    </row>
    <row r="2171" spans="2:2" s="2" customFormat="1" x14ac:dyDescent="0.45">
      <c r="B2171" s="3"/>
    </row>
    <row r="2172" spans="2:2" s="2" customFormat="1" x14ac:dyDescent="0.45">
      <c r="B2172" s="3"/>
    </row>
    <row r="2173" spans="2:2" s="2" customFormat="1" x14ac:dyDescent="0.45">
      <c r="B2173" s="3"/>
    </row>
    <row r="2174" spans="2:2" s="2" customFormat="1" x14ac:dyDescent="0.45">
      <c r="B2174" s="3"/>
    </row>
    <row r="2175" spans="2:2" s="2" customFormat="1" x14ac:dyDescent="0.45">
      <c r="B2175" s="3"/>
    </row>
    <row r="2176" spans="2:2" s="2" customFormat="1" x14ac:dyDescent="0.45">
      <c r="B2176" s="3"/>
    </row>
    <row r="2177" spans="2:2" s="2" customFormat="1" x14ac:dyDescent="0.45">
      <c r="B2177" s="3"/>
    </row>
    <row r="2178" spans="2:2" s="2" customFormat="1" x14ac:dyDescent="0.45">
      <c r="B2178" s="3"/>
    </row>
    <row r="2179" spans="2:2" s="2" customFormat="1" x14ac:dyDescent="0.45">
      <c r="B2179" s="3"/>
    </row>
    <row r="2180" spans="2:2" s="2" customFormat="1" x14ac:dyDescent="0.45">
      <c r="B2180" s="3"/>
    </row>
    <row r="2181" spans="2:2" s="2" customFormat="1" x14ac:dyDescent="0.45">
      <c r="B2181" s="3"/>
    </row>
    <row r="2182" spans="2:2" s="2" customFormat="1" x14ac:dyDescent="0.45">
      <c r="B2182" s="3"/>
    </row>
    <row r="2183" spans="2:2" s="2" customFormat="1" x14ac:dyDescent="0.45">
      <c r="B2183" s="3"/>
    </row>
    <row r="2184" spans="2:2" s="2" customFormat="1" x14ac:dyDescent="0.45">
      <c r="B2184" s="3"/>
    </row>
    <row r="2185" spans="2:2" s="2" customFormat="1" x14ac:dyDescent="0.45">
      <c r="B2185" s="3"/>
    </row>
    <row r="2186" spans="2:2" s="2" customFormat="1" x14ac:dyDescent="0.45">
      <c r="B2186" s="3"/>
    </row>
    <row r="2187" spans="2:2" s="2" customFormat="1" x14ac:dyDescent="0.45">
      <c r="B2187" s="3"/>
    </row>
    <row r="2188" spans="2:2" s="2" customFormat="1" x14ac:dyDescent="0.45">
      <c r="B2188" s="3"/>
    </row>
    <row r="2189" spans="2:2" s="2" customFormat="1" x14ac:dyDescent="0.45">
      <c r="B2189" s="3"/>
    </row>
    <row r="2190" spans="2:2" s="2" customFormat="1" x14ac:dyDescent="0.45">
      <c r="B2190" s="3"/>
    </row>
    <row r="2191" spans="2:2" s="2" customFormat="1" x14ac:dyDescent="0.45">
      <c r="B2191" s="3"/>
    </row>
    <row r="2192" spans="2:2" s="2" customFormat="1" x14ac:dyDescent="0.45">
      <c r="B2192" s="3"/>
    </row>
    <row r="2193" spans="2:2" s="2" customFormat="1" x14ac:dyDescent="0.45">
      <c r="B2193" s="3"/>
    </row>
    <row r="2194" spans="2:2" s="2" customFormat="1" x14ac:dyDescent="0.45">
      <c r="B2194" s="3"/>
    </row>
    <row r="2195" spans="2:2" s="2" customFormat="1" x14ac:dyDescent="0.45">
      <c r="B2195" s="3"/>
    </row>
    <row r="2196" spans="2:2" s="2" customFormat="1" x14ac:dyDescent="0.45">
      <c r="B2196" s="3"/>
    </row>
    <row r="2197" spans="2:2" s="2" customFormat="1" x14ac:dyDescent="0.45">
      <c r="B2197" s="3"/>
    </row>
    <row r="2198" spans="2:2" s="2" customFormat="1" x14ac:dyDescent="0.45">
      <c r="B2198" s="3"/>
    </row>
    <row r="2199" spans="2:2" s="2" customFormat="1" x14ac:dyDescent="0.45">
      <c r="B2199" s="3"/>
    </row>
    <row r="2200" spans="2:2" s="2" customFormat="1" x14ac:dyDescent="0.45">
      <c r="B2200" s="3"/>
    </row>
    <row r="2201" spans="2:2" s="2" customFormat="1" x14ac:dyDescent="0.45">
      <c r="B2201" s="3"/>
    </row>
    <row r="2202" spans="2:2" s="2" customFormat="1" x14ac:dyDescent="0.45">
      <c r="B2202" s="3"/>
    </row>
    <row r="2203" spans="2:2" s="2" customFormat="1" x14ac:dyDescent="0.45">
      <c r="B2203" s="3"/>
    </row>
    <row r="2204" spans="2:2" s="2" customFormat="1" x14ac:dyDescent="0.45">
      <c r="B2204" s="3"/>
    </row>
    <row r="2205" spans="2:2" s="2" customFormat="1" x14ac:dyDescent="0.45">
      <c r="B2205" s="3"/>
    </row>
    <row r="2206" spans="2:2" s="2" customFormat="1" x14ac:dyDescent="0.45">
      <c r="B2206" s="3"/>
    </row>
    <row r="2207" spans="2:2" s="2" customFormat="1" x14ac:dyDescent="0.45">
      <c r="B2207" s="3"/>
    </row>
    <row r="2208" spans="2:2" s="2" customFormat="1" x14ac:dyDescent="0.45">
      <c r="B2208" s="3"/>
    </row>
    <row r="2209" spans="2:2" s="2" customFormat="1" x14ac:dyDescent="0.45">
      <c r="B2209" s="3"/>
    </row>
    <row r="2210" spans="2:2" s="2" customFormat="1" x14ac:dyDescent="0.45">
      <c r="B2210" s="3"/>
    </row>
    <row r="2211" spans="2:2" s="2" customFormat="1" x14ac:dyDescent="0.45">
      <c r="B2211" s="3"/>
    </row>
    <row r="2212" spans="2:2" s="2" customFormat="1" x14ac:dyDescent="0.45">
      <c r="B2212" s="3"/>
    </row>
    <row r="2213" spans="2:2" s="2" customFormat="1" x14ac:dyDescent="0.45">
      <c r="B2213" s="3"/>
    </row>
    <row r="2214" spans="2:2" s="2" customFormat="1" x14ac:dyDescent="0.45">
      <c r="B2214" s="3"/>
    </row>
    <row r="2215" spans="2:2" s="2" customFormat="1" x14ac:dyDescent="0.45">
      <c r="B2215" s="3"/>
    </row>
    <row r="2216" spans="2:2" s="2" customFormat="1" x14ac:dyDescent="0.45">
      <c r="B2216" s="3"/>
    </row>
    <row r="2217" spans="2:2" s="2" customFormat="1" x14ac:dyDescent="0.45">
      <c r="B2217" s="3"/>
    </row>
    <row r="2218" spans="2:2" s="2" customFormat="1" x14ac:dyDescent="0.45">
      <c r="B2218" s="3"/>
    </row>
    <row r="2219" spans="2:2" s="2" customFormat="1" x14ac:dyDescent="0.45">
      <c r="B2219" s="3"/>
    </row>
    <row r="2220" spans="2:2" s="2" customFormat="1" x14ac:dyDescent="0.45">
      <c r="B2220" s="3"/>
    </row>
    <row r="2221" spans="2:2" s="2" customFormat="1" x14ac:dyDescent="0.45">
      <c r="B2221" s="3"/>
    </row>
    <row r="2222" spans="2:2" s="2" customFormat="1" x14ac:dyDescent="0.45">
      <c r="B2222" s="3"/>
    </row>
    <row r="2223" spans="2:2" s="2" customFormat="1" x14ac:dyDescent="0.45">
      <c r="B2223" s="3"/>
    </row>
    <row r="2224" spans="2:2" s="2" customFormat="1" x14ac:dyDescent="0.45">
      <c r="B2224" s="3"/>
    </row>
    <row r="2225" spans="2:2" s="2" customFormat="1" x14ac:dyDescent="0.45">
      <c r="B2225" s="3"/>
    </row>
    <row r="2226" spans="2:2" s="2" customFormat="1" x14ac:dyDescent="0.45">
      <c r="B2226" s="3"/>
    </row>
    <row r="2227" spans="2:2" s="2" customFormat="1" x14ac:dyDescent="0.45">
      <c r="B2227" s="3"/>
    </row>
    <row r="2228" spans="2:2" s="2" customFormat="1" x14ac:dyDescent="0.45">
      <c r="B2228" s="3"/>
    </row>
    <row r="2229" spans="2:2" s="2" customFormat="1" x14ac:dyDescent="0.45">
      <c r="B2229" s="3"/>
    </row>
    <row r="2230" spans="2:2" s="2" customFormat="1" x14ac:dyDescent="0.45">
      <c r="B2230" s="3"/>
    </row>
    <row r="2231" spans="2:2" s="2" customFormat="1" x14ac:dyDescent="0.45">
      <c r="B2231" s="3"/>
    </row>
    <row r="2232" spans="2:2" s="2" customFormat="1" x14ac:dyDescent="0.45">
      <c r="B2232" s="3"/>
    </row>
    <row r="2233" spans="2:2" s="2" customFormat="1" x14ac:dyDescent="0.45">
      <c r="B2233" s="3"/>
    </row>
    <row r="2234" spans="2:2" s="2" customFormat="1" x14ac:dyDescent="0.45">
      <c r="B2234" s="3"/>
    </row>
    <row r="2235" spans="2:2" s="2" customFormat="1" x14ac:dyDescent="0.45">
      <c r="B2235" s="3"/>
    </row>
    <row r="2236" spans="2:2" s="2" customFormat="1" x14ac:dyDescent="0.45">
      <c r="B2236" s="3"/>
    </row>
    <row r="2237" spans="2:2" s="2" customFormat="1" x14ac:dyDescent="0.45">
      <c r="B2237" s="3"/>
    </row>
    <row r="2238" spans="2:2" s="2" customFormat="1" x14ac:dyDescent="0.45">
      <c r="B2238" s="3"/>
    </row>
    <row r="2239" spans="2:2" s="2" customFormat="1" x14ac:dyDescent="0.45">
      <c r="B2239" s="3"/>
    </row>
    <row r="2240" spans="2:2" s="2" customFormat="1" x14ac:dyDescent="0.45">
      <c r="B2240" s="3"/>
    </row>
    <row r="2241" spans="2:2" s="2" customFormat="1" x14ac:dyDescent="0.45">
      <c r="B2241" s="3"/>
    </row>
    <row r="2242" spans="2:2" s="2" customFormat="1" x14ac:dyDescent="0.45">
      <c r="B2242" s="3"/>
    </row>
    <row r="2243" spans="2:2" s="2" customFormat="1" x14ac:dyDescent="0.45">
      <c r="B2243" s="3"/>
    </row>
    <row r="2244" spans="2:2" s="2" customFormat="1" x14ac:dyDescent="0.45">
      <c r="B2244" s="3"/>
    </row>
    <row r="2245" spans="2:2" s="2" customFormat="1" x14ac:dyDescent="0.45">
      <c r="B2245" s="3"/>
    </row>
    <row r="2246" spans="2:2" s="2" customFormat="1" x14ac:dyDescent="0.45">
      <c r="B2246" s="3"/>
    </row>
    <row r="2247" spans="2:2" s="2" customFormat="1" x14ac:dyDescent="0.45">
      <c r="B2247" s="3"/>
    </row>
    <row r="2248" spans="2:2" s="2" customFormat="1" x14ac:dyDescent="0.45">
      <c r="B2248" s="3"/>
    </row>
    <row r="2249" spans="2:2" s="2" customFormat="1" x14ac:dyDescent="0.45">
      <c r="B2249" s="3"/>
    </row>
    <row r="2250" spans="2:2" s="2" customFormat="1" x14ac:dyDescent="0.45">
      <c r="B2250" s="3"/>
    </row>
    <row r="2251" spans="2:2" s="2" customFormat="1" x14ac:dyDescent="0.45">
      <c r="B2251" s="3"/>
    </row>
    <row r="2252" spans="2:2" s="2" customFormat="1" x14ac:dyDescent="0.45">
      <c r="B2252" s="3"/>
    </row>
    <row r="2253" spans="2:2" s="2" customFormat="1" x14ac:dyDescent="0.45">
      <c r="B2253" s="3"/>
    </row>
    <row r="2254" spans="2:2" s="2" customFormat="1" x14ac:dyDescent="0.45">
      <c r="B2254" s="3"/>
    </row>
    <row r="2255" spans="2:2" s="2" customFormat="1" x14ac:dyDescent="0.45">
      <c r="B2255" s="3"/>
    </row>
    <row r="2256" spans="2:2" s="2" customFormat="1" x14ac:dyDescent="0.45">
      <c r="B2256" s="3"/>
    </row>
    <row r="2257" spans="2:2" s="2" customFormat="1" x14ac:dyDescent="0.45">
      <c r="B2257" s="3"/>
    </row>
    <row r="2258" spans="2:2" s="2" customFormat="1" x14ac:dyDescent="0.45">
      <c r="B2258" s="3"/>
    </row>
    <row r="2259" spans="2:2" s="2" customFormat="1" x14ac:dyDescent="0.45">
      <c r="B2259" s="3"/>
    </row>
    <row r="2260" spans="2:2" s="2" customFormat="1" x14ac:dyDescent="0.45">
      <c r="B2260" s="3"/>
    </row>
    <row r="2261" spans="2:2" s="2" customFormat="1" x14ac:dyDescent="0.45">
      <c r="B2261" s="3"/>
    </row>
    <row r="2262" spans="2:2" s="2" customFormat="1" x14ac:dyDescent="0.45">
      <c r="B2262" s="3"/>
    </row>
    <row r="2263" spans="2:2" s="2" customFormat="1" x14ac:dyDescent="0.45">
      <c r="B2263" s="3"/>
    </row>
    <row r="2264" spans="2:2" s="2" customFormat="1" x14ac:dyDescent="0.45">
      <c r="B2264" s="3"/>
    </row>
    <row r="2265" spans="2:2" s="2" customFormat="1" x14ac:dyDescent="0.45">
      <c r="B2265" s="3"/>
    </row>
    <row r="2266" spans="2:2" s="2" customFormat="1" x14ac:dyDescent="0.45">
      <c r="B2266" s="3"/>
    </row>
    <row r="2267" spans="2:2" s="2" customFormat="1" x14ac:dyDescent="0.45">
      <c r="B2267" s="3"/>
    </row>
    <row r="2268" spans="2:2" s="2" customFormat="1" x14ac:dyDescent="0.45">
      <c r="B2268" s="3"/>
    </row>
    <row r="2269" spans="2:2" s="2" customFormat="1" x14ac:dyDescent="0.45">
      <c r="B2269" s="3"/>
    </row>
    <row r="2270" spans="2:2" s="2" customFormat="1" x14ac:dyDescent="0.45">
      <c r="B2270" s="3"/>
    </row>
    <row r="2271" spans="2:2" s="2" customFormat="1" x14ac:dyDescent="0.45">
      <c r="B2271" s="3"/>
    </row>
    <row r="2272" spans="2:2" s="2" customFormat="1" x14ac:dyDescent="0.45">
      <c r="B2272" s="3"/>
    </row>
    <row r="2273" spans="2:2" s="2" customFormat="1" x14ac:dyDescent="0.45">
      <c r="B2273" s="3"/>
    </row>
    <row r="2274" spans="2:2" s="2" customFormat="1" x14ac:dyDescent="0.45">
      <c r="B2274" s="3"/>
    </row>
    <row r="2275" spans="2:2" s="2" customFormat="1" x14ac:dyDescent="0.45">
      <c r="B2275" s="3"/>
    </row>
    <row r="2276" spans="2:2" s="2" customFormat="1" x14ac:dyDescent="0.45">
      <c r="B2276" s="3"/>
    </row>
    <row r="2277" spans="2:2" s="2" customFormat="1" x14ac:dyDescent="0.45">
      <c r="B2277" s="3"/>
    </row>
    <row r="2278" spans="2:2" s="2" customFormat="1" x14ac:dyDescent="0.45">
      <c r="B2278" s="3"/>
    </row>
    <row r="2279" spans="2:2" s="2" customFormat="1" x14ac:dyDescent="0.45">
      <c r="B2279" s="3"/>
    </row>
    <row r="2280" spans="2:2" s="2" customFormat="1" x14ac:dyDescent="0.45">
      <c r="B2280" s="3"/>
    </row>
    <row r="2281" spans="2:2" s="2" customFormat="1" x14ac:dyDescent="0.45">
      <c r="B2281" s="3"/>
    </row>
    <row r="2282" spans="2:2" s="2" customFormat="1" x14ac:dyDescent="0.45">
      <c r="B2282" s="3"/>
    </row>
    <row r="2283" spans="2:2" s="2" customFormat="1" x14ac:dyDescent="0.45">
      <c r="B2283" s="3"/>
    </row>
    <row r="2284" spans="2:2" s="2" customFormat="1" x14ac:dyDescent="0.45">
      <c r="B2284" s="3"/>
    </row>
    <row r="2285" spans="2:2" s="2" customFormat="1" x14ac:dyDescent="0.45">
      <c r="B2285" s="3"/>
    </row>
    <row r="2286" spans="2:2" s="2" customFormat="1" x14ac:dyDescent="0.45">
      <c r="B2286" s="3"/>
    </row>
    <row r="2287" spans="2:2" s="2" customFormat="1" x14ac:dyDescent="0.45">
      <c r="B2287" s="3"/>
    </row>
    <row r="2288" spans="2:2" s="2" customFormat="1" x14ac:dyDescent="0.45">
      <c r="B2288" s="3"/>
    </row>
    <row r="2289" spans="2:2" s="2" customFormat="1" x14ac:dyDescent="0.45">
      <c r="B2289" s="3"/>
    </row>
    <row r="2290" spans="2:2" s="2" customFormat="1" x14ac:dyDescent="0.45">
      <c r="B2290" s="3"/>
    </row>
    <row r="2291" spans="2:2" s="2" customFormat="1" x14ac:dyDescent="0.45">
      <c r="B2291" s="3"/>
    </row>
    <row r="2292" spans="2:2" s="2" customFormat="1" x14ac:dyDescent="0.45">
      <c r="B2292" s="3"/>
    </row>
    <row r="2293" spans="2:2" s="2" customFormat="1" x14ac:dyDescent="0.45">
      <c r="B2293" s="3"/>
    </row>
    <row r="2294" spans="2:2" s="2" customFormat="1" x14ac:dyDescent="0.45">
      <c r="B2294" s="3"/>
    </row>
    <row r="2295" spans="2:2" s="2" customFormat="1" x14ac:dyDescent="0.45">
      <c r="B2295" s="3"/>
    </row>
    <row r="2296" spans="2:2" s="2" customFormat="1" x14ac:dyDescent="0.45">
      <c r="B2296" s="3"/>
    </row>
    <row r="2297" spans="2:2" s="2" customFormat="1" x14ac:dyDescent="0.45">
      <c r="B2297" s="3"/>
    </row>
    <row r="2298" spans="2:2" s="2" customFormat="1" x14ac:dyDescent="0.45">
      <c r="B2298" s="3"/>
    </row>
    <row r="2299" spans="2:2" s="2" customFormat="1" x14ac:dyDescent="0.45">
      <c r="B2299" s="3"/>
    </row>
    <row r="2300" spans="2:2" s="2" customFormat="1" x14ac:dyDescent="0.45">
      <c r="B2300" s="3"/>
    </row>
    <row r="2301" spans="2:2" s="2" customFormat="1" x14ac:dyDescent="0.45">
      <c r="B2301" s="3"/>
    </row>
    <row r="2302" spans="2:2" s="2" customFormat="1" x14ac:dyDescent="0.45">
      <c r="B2302" s="3"/>
    </row>
    <row r="2303" spans="2:2" s="2" customFormat="1" x14ac:dyDescent="0.45">
      <c r="B2303" s="3"/>
    </row>
    <row r="2304" spans="2:2" s="2" customFormat="1" x14ac:dyDescent="0.45">
      <c r="B2304" s="3"/>
    </row>
    <row r="2305" spans="2:2" s="2" customFormat="1" x14ac:dyDescent="0.45">
      <c r="B2305" s="3"/>
    </row>
    <row r="2306" spans="2:2" s="2" customFormat="1" x14ac:dyDescent="0.45">
      <c r="B2306" s="3"/>
    </row>
    <row r="2307" spans="2:2" s="2" customFormat="1" x14ac:dyDescent="0.45">
      <c r="B2307" s="3"/>
    </row>
    <row r="2308" spans="2:2" s="2" customFormat="1" x14ac:dyDescent="0.45">
      <c r="B2308" s="3"/>
    </row>
    <row r="2309" spans="2:2" s="2" customFormat="1" x14ac:dyDescent="0.45">
      <c r="B2309" s="3"/>
    </row>
    <row r="2310" spans="2:2" s="2" customFormat="1" x14ac:dyDescent="0.45">
      <c r="B2310" s="3"/>
    </row>
    <row r="2311" spans="2:2" s="2" customFormat="1" x14ac:dyDescent="0.45">
      <c r="B2311" s="3"/>
    </row>
    <row r="2312" spans="2:2" s="2" customFormat="1" x14ac:dyDescent="0.45">
      <c r="B2312" s="3"/>
    </row>
    <row r="2313" spans="2:2" s="2" customFormat="1" x14ac:dyDescent="0.45">
      <c r="B2313" s="3"/>
    </row>
    <row r="2314" spans="2:2" s="2" customFormat="1" x14ac:dyDescent="0.45">
      <c r="B2314" s="3"/>
    </row>
    <row r="2315" spans="2:2" s="2" customFormat="1" x14ac:dyDescent="0.45">
      <c r="B2315" s="3"/>
    </row>
    <row r="2316" spans="2:2" s="2" customFormat="1" x14ac:dyDescent="0.45">
      <c r="B2316" s="3"/>
    </row>
    <row r="2317" spans="2:2" s="2" customFormat="1" x14ac:dyDescent="0.45">
      <c r="B2317" s="3"/>
    </row>
    <row r="2318" spans="2:2" s="2" customFormat="1" x14ac:dyDescent="0.45">
      <c r="B2318" s="3"/>
    </row>
    <row r="2319" spans="2:2" s="2" customFormat="1" x14ac:dyDescent="0.45">
      <c r="B2319" s="3"/>
    </row>
    <row r="2320" spans="2:2" s="2" customFormat="1" x14ac:dyDescent="0.45">
      <c r="B2320" s="3"/>
    </row>
    <row r="2321" spans="2:2" s="2" customFormat="1" x14ac:dyDescent="0.45">
      <c r="B2321" s="3"/>
    </row>
    <row r="2322" spans="2:2" s="2" customFormat="1" x14ac:dyDescent="0.45">
      <c r="B2322" s="3"/>
    </row>
    <row r="2323" spans="2:2" s="2" customFormat="1" x14ac:dyDescent="0.45">
      <c r="B2323" s="3"/>
    </row>
    <row r="2324" spans="2:2" s="2" customFormat="1" x14ac:dyDescent="0.45">
      <c r="B2324" s="3"/>
    </row>
    <row r="2325" spans="2:2" s="2" customFormat="1" x14ac:dyDescent="0.45">
      <c r="B2325" s="3"/>
    </row>
    <row r="2326" spans="2:2" s="2" customFormat="1" x14ac:dyDescent="0.45">
      <c r="B2326" s="3"/>
    </row>
    <row r="2327" spans="2:2" s="2" customFormat="1" x14ac:dyDescent="0.45">
      <c r="B2327" s="3"/>
    </row>
    <row r="2328" spans="2:2" s="2" customFormat="1" x14ac:dyDescent="0.45">
      <c r="B2328" s="3"/>
    </row>
    <row r="2329" spans="2:2" s="2" customFormat="1" x14ac:dyDescent="0.45">
      <c r="B2329" s="3"/>
    </row>
    <row r="2330" spans="2:2" s="2" customFormat="1" x14ac:dyDescent="0.45">
      <c r="B2330" s="3"/>
    </row>
    <row r="2331" spans="2:2" s="2" customFormat="1" x14ac:dyDescent="0.45">
      <c r="B2331" s="3"/>
    </row>
    <row r="2332" spans="2:2" s="2" customFormat="1" x14ac:dyDescent="0.45">
      <c r="B2332" s="3"/>
    </row>
    <row r="2333" spans="2:2" s="2" customFormat="1" x14ac:dyDescent="0.45">
      <c r="B2333" s="3"/>
    </row>
    <row r="2334" spans="2:2" s="2" customFormat="1" x14ac:dyDescent="0.45">
      <c r="B2334" s="3"/>
    </row>
    <row r="2335" spans="2:2" s="2" customFormat="1" x14ac:dyDescent="0.45">
      <c r="B2335" s="3"/>
    </row>
    <row r="2336" spans="2:2" s="2" customFormat="1" x14ac:dyDescent="0.45">
      <c r="B2336" s="3"/>
    </row>
    <row r="2337" spans="2:2" s="2" customFormat="1" x14ac:dyDescent="0.45">
      <c r="B2337" s="3"/>
    </row>
    <row r="2338" spans="2:2" s="2" customFormat="1" x14ac:dyDescent="0.45">
      <c r="B2338" s="3"/>
    </row>
    <row r="2339" spans="2:2" s="2" customFormat="1" x14ac:dyDescent="0.45">
      <c r="B2339" s="3"/>
    </row>
    <row r="2340" spans="2:2" s="2" customFormat="1" x14ac:dyDescent="0.45">
      <c r="B2340" s="3"/>
    </row>
    <row r="2341" spans="2:2" s="2" customFormat="1" x14ac:dyDescent="0.45">
      <c r="B2341" s="3"/>
    </row>
    <row r="2342" spans="2:2" s="2" customFormat="1" x14ac:dyDescent="0.45">
      <c r="B2342" s="3"/>
    </row>
    <row r="2343" spans="2:2" s="2" customFormat="1" x14ac:dyDescent="0.45">
      <c r="B2343" s="3"/>
    </row>
    <row r="2344" spans="2:2" s="2" customFormat="1" x14ac:dyDescent="0.45">
      <c r="B2344" s="3"/>
    </row>
    <row r="2345" spans="2:2" s="2" customFormat="1" x14ac:dyDescent="0.45">
      <c r="B2345" s="3"/>
    </row>
    <row r="2346" spans="2:2" s="2" customFormat="1" x14ac:dyDescent="0.45">
      <c r="B2346" s="3"/>
    </row>
    <row r="2347" spans="2:2" s="2" customFormat="1" x14ac:dyDescent="0.45">
      <c r="B2347" s="3"/>
    </row>
    <row r="2348" spans="2:2" s="2" customFormat="1" x14ac:dyDescent="0.45">
      <c r="B2348" s="3"/>
    </row>
    <row r="2349" spans="2:2" s="2" customFormat="1" x14ac:dyDescent="0.45">
      <c r="B2349" s="3"/>
    </row>
    <row r="2350" spans="2:2" s="2" customFormat="1" x14ac:dyDescent="0.45">
      <c r="B2350" s="3"/>
    </row>
    <row r="2351" spans="2:2" s="2" customFormat="1" x14ac:dyDescent="0.45">
      <c r="B2351" s="3"/>
    </row>
    <row r="2352" spans="2:2" s="2" customFormat="1" x14ac:dyDescent="0.45">
      <c r="B2352" s="3"/>
    </row>
    <row r="2353" spans="2:2" s="2" customFormat="1" x14ac:dyDescent="0.45">
      <c r="B2353" s="3"/>
    </row>
    <row r="2354" spans="2:2" s="2" customFormat="1" x14ac:dyDescent="0.45">
      <c r="B2354" s="3"/>
    </row>
    <row r="2355" spans="2:2" s="2" customFormat="1" x14ac:dyDescent="0.45">
      <c r="B2355" s="3"/>
    </row>
    <row r="2356" spans="2:2" s="2" customFormat="1" x14ac:dyDescent="0.45">
      <c r="B2356" s="3"/>
    </row>
    <row r="2357" spans="2:2" s="2" customFormat="1" x14ac:dyDescent="0.45">
      <c r="B2357" s="3"/>
    </row>
    <row r="2358" spans="2:2" s="2" customFormat="1" x14ac:dyDescent="0.45">
      <c r="B2358" s="3"/>
    </row>
    <row r="2359" spans="2:2" s="2" customFormat="1" x14ac:dyDescent="0.45">
      <c r="B2359" s="3"/>
    </row>
    <row r="2360" spans="2:2" s="2" customFormat="1" x14ac:dyDescent="0.45">
      <c r="B2360" s="3"/>
    </row>
    <row r="2361" spans="2:2" s="2" customFormat="1" x14ac:dyDescent="0.45">
      <c r="B2361" s="3"/>
    </row>
    <row r="2362" spans="2:2" s="2" customFormat="1" x14ac:dyDescent="0.45">
      <c r="B2362" s="3"/>
    </row>
    <row r="2363" spans="2:2" s="2" customFormat="1" x14ac:dyDescent="0.45">
      <c r="B2363" s="3"/>
    </row>
    <row r="2364" spans="2:2" s="2" customFormat="1" x14ac:dyDescent="0.45">
      <c r="B2364" s="3"/>
    </row>
    <row r="2365" spans="2:2" s="2" customFormat="1" x14ac:dyDescent="0.45">
      <c r="B2365" s="3"/>
    </row>
    <row r="2366" spans="2:2" s="2" customFormat="1" x14ac:dyDescent="0.45">
      <c r="B2366" s="3"/>
    </row>
    <row r="2367" spans="2:2" s="2" customFormat="1" x14ac:dyDescent="0.45">
      <c r="B2367" s="3"/>
    </row>
    <row r="2368" spans="2:2" s="2" customFormat="1" x14ac:dyDescent="0.45">
      <c r="B2368" s="3"/>
    </row>
    <row r="2369" spans="2:2" s="2" customFormat="1" x14ac:dyDescent="0.45">
      <c r="B2369" s="3"/>
    </row>
    <row r="2370" spans="2:2" s="2" customFormat="1" x14ac:dyDescent="0.45">
      <c r="B2370" s="3"/>
    </row>
    <row r="2371" spans="2:2" s="2" customFormat="1" x14ac:dyDescent="0.45">
      <c r="B2371" s="3"/>
    </row>
    <row r="2372" spans="2:2" s="2" customFormat="1" x14ac:dyDescent="0.45">
      <c r="B2372" s="3"/>
    </row>
    <row r="2373" spans="2:2" s="2" customFormat="1" x14ac:dyDescent="0.45">
      <c r="B2373" s="3"/>
    </row>
    <row r="2374" spans="2:2" s="2" customFormat="1" x14ac:dyDescent="0.45">
      <c r="B2374" s="3"/>
    </row>
    <row r="2375" spans="2:2" s="2" customFormat="1" x14ac:dyDescent="0.45">
      <c r="B2375" s="3"/>
    </row>
    <row r="2376" spans="2:2" s="2" customFormat="1" x14ac:dyDescent="0.45">
      <c r="B2376" s="3"/>
    </row>
    <row r="2377" spans="2:2" s="2" customFormat="1" x14ac:dyDescent="0.45">
      <c r="B2377" s="3"/>
    </row>
    <row r="2378" spans="2:2" s="2" customFormat="1" x14ac:dyDescent="0.45">
      <c r="B2378" s="3"/>
    </row>
    <row r="2379" spans="2:2" s="2" customFormat="1" x14ac:dyDescent="0.45">
      <c r="B2379" s="3"/>
    </row>
    <row r="2380" spans="2:2" s="2" customFormat="1" x14ac:dyDescent="0.45">
      <c r="B2380" s="3"/>
    </row>
    <row r="2381" spans="2:2" s="2" customFormat="1" x14ac:dyDescent="0.45">
      <c r="B2381" s="3"/>
    </row>
    <row r="2382" spans="2:2" s="2" customFormat="1" x14ac:dyDescent="0.45">
      <c r="B2382" s="3"/>
    </row>
    <row r="2383" spans="2:2" s="2" customFormat="1" x14ac:dyDescent="0.45">
      <c r="B2383" s="3"/>
    </row>
    <row r="2384" spans="2:2" s="2" customFormat="1" x14ac:dyDescent="0.45">
      <c r="B2384" s="3"/>
    </row>
    <row r="2385" spans="2:2" s="2" customFormat="1" x14ac:dyDescent="0.45">
      <c r="B2385" s="3"/>
    </row>
    <row r="2386" spans="2:2" s="2" customFormat="1" x14ac:dyDescent="0.45">
      <c r="B2386" s="3"/>
    </row>
    <row r="2387" spans="2:2" s="2" customFormat="1" x14ac:dyDescent="0.45">
      <c r="B2387" s="3"/>
    </row>
    <row r="2388" spans="2:2" s="2" customFormat="1" x14ac:dyDescent="0.45">
      <c r="B2388" s="3"/>
    </row>
    <row r="2389" spans="2:2" s="2" customFormat="1" x14ac:dyDescent="0.45">
      <c r="B2389" s="3"/>
    </row>
    <row r="2390" spans="2:2" s="2" customFormat="1" x14ac:dyDescent="0.45">
      <c r="B2390" s="3"/>
    </row>
    <row r="2391" spans="2:2" s="2" customFormat="1" x14ac:dyDescent="0.45">
      <c r="B2391" s="3"/>
    </row>
    <row r="2392" spans="2:2" s="2" customFormat="1" x14ac:dyDescent="0.45">
      <c r="B2392" s="3"/>
    </row>
    <row r="2393" spans="2:2" s="2" customFormat="1" x14ac:dyDescent="0.45">
      <c r="B2393" s="3"/>
    </row>
    <row r="2394" spans="2:2" s="2" customFormat="1" x14ac:dyDescent="0.45">
      <c r="B2394" s="3"/>
    </row>
    <row r="2395" spans="2:2" s="2" customFormat="1" x14ac:dyDescent="0.45">
      <c r="B2395" s="3"/>
    </row>
    <row r="2396" spans="2:2" s="2" customFormat="1" x14ac:dyDescent="0.45">
      <c r="B2396" s="3"/>
    </row>
    <row r="2397" spans="2:2" s="2" customFormat="1" x14ac:dyDescent="0.45">
      <c r="B2397" s="3"/>
    </row>
    <row r="2398" spans="2:2" s="2" customFormat="1" x14ac:dyDescent="0.45">
      <c r="B2398" s="3"/>
    </row>
    <row r="2399" spans="2:2" s="2" customFormat="1" x14ac:dyDescent="0.45">
      <c r="B2399" s="3"/>
    </row>
    <row r="2400" spans="2:2" s="2" customFormat="1" x14ac:dyDescent="0.45">
      <c r="B2400" s="3"/>
    </row>
    <row r="2401" spans="2:2" s="2" customFormat="1" x14ac:dyDescent="0.45">
      <c r="B2401" s="3"/>
    </row>
    <row r="2402" spans="2:2" s="2" customFormat="1" x14ac:dyDescent="0.45">
      <c r="B2402" s="3"/>
    </row>
    <row r="2403" spans="2:2" s="2" customFormat="1" x14ac:dyDescent="0.45">
      <c r="B2403" s="3"/>
    </row>
    <row r="2404" spans="2:2" s="2" customFormat="1" x14ac:dyDescent="0.45">
      <c r="B2404" s="3"/>
    </row>
    <row r="2405" spans="2:2" s="2" customFormat="1" x14ac:dyDescent="0.45">
      <c r="B2405" s="3"/>
    </row>
    <row r="2406" spans="2:2" s="2" customFormat="1" x14ac:dyDescent="0.45">
      <c r="B2406" s="3"/>
    </row>
    <row r="2407" spans="2:2" s="2" customFormat="1" x14ac:dyDescent="0.45">
      <c r="B2407" s="3"/>
    </row>
    <row r="2408" spans="2:2" s="2" customFormat="1" x14ac:dyDescent="0.45">
      <c r="B2408" s="3"/>
    </row>
    <row r="2409" spans="2:2" s="2" customFormat="1" x14ac:dyDescent="0.45">
      <c r="B2409" s="3"/>
    </row>
    <row r="2410" spans="2:2" s="2" customFormat="1" x14ac:dyDescent="0.45">
      <c r="B2410" s="3"/>
    </row>
    <row r="2411" spans="2:2" s="2" customFormat="1" x14ac:dyDescent="0.45">
      <c r="B2411" s="3"/>
    </row>
    <row r="2412" spans="2:2" s="2" customFormat="1" x14ac:dyDescent="0.45">
      <c r="B2412" s="3"/>
    </row>
    <row r="2413" spans="2:2" s="2" customFormat="1" x14ac:dyDescent="0.45">
      <c r="B2413" s="3"/>
    </row>
    <row r="2414" spans="2:2" s="2" customFormat="1" x14ac:dyDescent="0.45">
      <c r="B2414" s="3"/>
    </row>
    <row r="2415" spans="2:2" s="2" customFormat="1" x14ac:dyDescent="0.45">
      <c r="B2415" s="3"/>
    </row>
    <row r="2416" spans="2:2" s="2" customFormat="1" x14ac:dyDescent="0.45">
      <c r="B2416" s="3"/>
    </row>
    <row r="2417" spans="2:2" s="2" customFormat="1" x14ac:dyDescent="0.45">
      <c r="B2417" s="3"/>
    </row>
    <row r="2418" spans="2:2" s="2" customFormat="1" x14ac:dyDescent="0.45">
      <c r="B2418" s="3"/>
    </row>
    <row r="2419" spans="2:2" s="2" customFormat="1" x14ac:dyDescent="0.45">
      <c r="B2419" s="3"/>
    </row>
    <row r="2420" spans="2:2" s="2" customFormat="1" x14ac:dyDescent="0.45">
      <c r="B2420" s="3"/>
    </row>
    <row r="2421" spans="2:2" s="2" customFormat="1" x14ac:dyDescent="0.45">
      <c r="B2421" s="3"/>
    </row>
    <row r="2422" spans="2:2" s="2" customFormat="1" x14ac:dyDescent="0.45">
      <c r="B2422" s="3"/>
    </row>
    <row r="2423" spans="2:2" s="2" customFormat="1" x14ac:dyDescent="0.45">
      <c r="B2423" s="3"/>
    </row>
    <row r="2424" spans="2:2" s="2" customFormat="1" x14ac:dyDescent="0.45">
      <c r="B2424" s="3"/>
    </row>
    <row r="2425" spans="2:2" s="2" customFormat="1" x14ac:dyDescent="0.45">
      <c r="B2425" s="3"/>
    </row>
    <row r="2426" spans="2:2" s="2" customFormat="1" x14ac:dyDescent="0.45">
      <c r="B2426" s="3"/>
    </row>
    <row r="2427" spans="2:2" s="2" customFormat="1" x14ac:dyDescent="0.45">
      <c r="B2427" s="3"/>
    </row>
    <row r="2428" spans="2:2" s="2" customFormat="1" x14ac:dyDescent="0.45">
      <c r="B2428" s="3"/>
    </row>
    <row r="2429" spans="2:2" s="2" customFormat="1" x14ac:dyDescent="0.45">
      <c r="B2429" s="3"/>
    </row>
    <row r="2430" spans="2:2" s="2" customFormat="1" x14ac:dyDescent="0.45">
      <c r="B2430" s="3"/>
    </row>
    <row r="2431" spans="2:2" s="2" customFormat="1" x14ac:dyDescent="0.45">
      <c r="B2431" s="3"/>
    </row>
    <row r="2432" spans="2:2" s="2" customFormat="1" x14ac:dyDescent="0.45">
      <c r="B2432" s="3"/>
    </row>
    <row r="2433" spans="2:2" s="2" customFormat="1" x14ac:dyDescent="0.45">
      <c r="B2433" s="3"/>
    </row>
    <row r="2434" spans="2:2" s="2" customFormat="1" x14ac:dyDescent="0.45">
      <c r="B2434" s="3"/>
    </row>
    <row r="2435" spans="2:2" s="2" customFormat="1" x14ac:dyDescent="0.45">
      <c r="B2435" s="3"/>
    </row>
    <row r="2436" spans="2:2" s="2" customFormat="1" x14ac:dyDescent="0.45">
      <c r="B2436" s="3"/>
    </row>
    <row r="2437" spans="2:2" s="2" customFormat="1" x14ac:dyDescent="0.45">
      <c r="B2437" s="3"/>
    </row>
    <row r="2438" spans="2:2" s="2" customFormat="1" x14ac:dyDescent="0.45">
      <c r="B2438" s="3"/>
    </row>
    <row r="2439" spans="2:2" s="2" customFormat="1" x14ac:dyDescent="0.45">
      <c r="B2439" s="3"/>
    </row>
    <row r="2440" spans="2:2" s="2" customFormat="1" x14ac:dyDescent="0.45">
      <c r="B2440" s="3"/>
    </row>
    <row r="2441" spans="2:2" s="2" customFormat="1" x14ac:dyDescent="0.45">
      <c r="B2441" s="3"/>
    </row>
    <row r="2442" spans="2:2" s="2" customFormat="1" x14ac:dyDescent="0.45">
      <c r="B2442" s="3"/>
    </row>
    <row r="2443" spans="2:2" s="2" customFormat="1" x14ac:dyDescent="0.45">
      <c r="B2443" s="3"/>
    </row>
    <row r="2444" spans="2:2" s="2" customFormat="1" x14ac:dyDescent="0.45">
      <c r="B2444" s="3"/>
    </row>
    <row r="2445" spans="2:2" s="2" customFormat="1" x14ac:dyDescent="0.45">
      <c r="B2445" s="3"/>
    </row>
    <row r="2446" spans="2:2" s="2" customFormat="1" x14ac:dyDescent="0.45">
      <c r="B2446" s="3"/>
    </row>
    <row r="2447" spans="2:2" s="2" customFormat="1" x14ac:dyDescent="0.45">
      <c r="B2447" s="3"/>
    </row>
    <row r="2448" spans="2:2" s="2" customFormat="1" x14ac:dyDescent="0.45">
      <c r="B2448" s="3"/>
    </row>
    <row r="2449" spans="2:2" s="2" customFormat="1" x14ac:dyDescent="0.45">
      <c r="B2449" s="3"/>
    </row>
    <row r="2450" spans="2:2" s="2" customFormat="1" x14ac:dyDescent="0.45">
      <c r="B2450" s="3"/>
    </row>
    <row r="2451" spans="2:2" s="2" customFormat="1" x14ac:dyDescent="0.45">
      <c r="B2451" s="3"/>
    </row>
    <row r="2452" spans="2:2" s="2" customFormat="1" x14ac:dyDescent="0.45">
      <c r="B2452" s="3"/>
    </row>
    <row r="2453" spans="2:2" s="2" customFormat="1" x14ac:dyDescent="0.45">
      <c r="B2453" s="3"/>
    </row>
    <row r="2454" spans="2:2" s="2" customFormat="1" x14ac:dyDescent="0.45">
      <c r="B2454" s="3"/>
    </row>
    <row r="2455" spans="2:2" s="2" customFormat="1" x14ac:dyDescent="0.45">
      <c r="B2455" s="3"/>
    </row>
    <row r="2456" spans="2:2" s="2" customFormat="1" x14ac:dyDescent="0.45">
      <c r="B2456" s="3"/>
    </row>
    <row r="2457" spans="2:2" s="2" customFormat="1" x14ac:dyDescent="0.45">
      <c r="B2457" s="3"/>
    </row>
    <row r="2458" spans="2:2" s="2" customFormat="1" x14ac:dyDescent="0.45">
      <c r="B2458" s="3"/>
    </row>
    <row r="2459" spans="2:2" s="2" customFormat="1" x14ac:dyDescent="0.45">
      <c r="B2459" s="3"/>
    </row>
    <row r="2460" spans="2:2" s="2" customFormat="1" x14ac:dyDescent="0.45">
      <c r="B2460" s="3"/>
    </row>
    <row r="2461" spans="2:2" s="2" customFormat="1" x14ac:dyDescent="0.45">
      <c r="B2461" s="3"/>
    </row>
    <row r="2462" spans="2:2" s="2" customFormat="1" x14ac:dyDescent="0.45">
      <c r="B2462" s="3"/>
    </row>
    <row r="2463" spans="2:2" s="2" customFormat="1" x14ac:dyDescent="0.45">
      <c r="B2463" s="3"/>
    </row>
    <row r="2464" spans="2:2" s="2" customFormat="1" x14ac:dyDescent="0.45">
      <c r="B2464" s="3"/>
    </row>
    <row r="2465" spans="2:2" s="2" customFormat="1" x14ac:dyDescent="0.45">
      <c r="B2465" s="3"/>
    </row>
    <row r="2466" spans="2:2" s="2" customFormat="1" x14ac:dyDescent="0.45">
      <c r="B2466" s="3"/>
    </row>
    <row r="2467" spans="2:2" s="2" customFormat="1" x14ac:dyDescent="0.45">
      <c r="B2467" s="3"/>
    </row>
    <row r="2468" spans="2:2" s="2" customFormat="1" x14ac:dyDescent="0.45">
      <c r="B2468" s="3"/>
    </row>
    <row r="2469" spans="2:2" s="2" customFormat="1" x14ac:dyDescent="0.45">
      <c r="B2469" s="3"/>
    </row>
    <row r="2470" spans="2:2" s="2" customFormat="1" x14ac:dyDescent="0.45">
      <c r="B2470" s="3"/>
    </row>
    <row r="2471" spans="2:2" s="2" customFormat="1" x14ac:dyDescent="0.45">
      <c r="B2471" s="3"/>
    </row>
    <row r="2472" spans="2:2" s="2" customFormat="1" x14ac:dyDescent="0.45">
      <c r="B2472" s="3"/>
    </row>
    <row r="2473" spans="2:2" s="2" customFormat="1" x14ac:dyDescent="0.45">
      <c r="B2473" s="3"/>
    </row>
    <row r="2474" spans="2:2" s="2" customFormat="1" x14ac:dyDescent="0.45">
      <c r="B2474" s="3"/>
    </row>
    <row r="2475" spans="2:2" s="2" customFormat="1" x14ac:dyDescent="0.45">
      <c r="B2475" s="3"/>
    </row>
    <row r="2476" spans="2:2" s="2" customFormat="1" x14ac:dyDescent="0.45">
      <c r="B2476" s="3"/>
    </row>
    <row r="2477" spans="2:2" s="2" customFormat="1" x14ac:dyDescent="0.45">
      <c r="B2477" s="3"/>
    </row>
    <row r="2478" spans="2:2" s="2" customFormat="1" x14ac:dyDescent="0.45">
      <c r="B2478" s="3"/>
    </row>
    <row r="2479" spans="2:2" s="2" customFormat="1" x14ac:dyDescent="0.45">
      <c r="B2479" s="3"/>
    </row>
    <row r="2480" spans="2:2" s="2" customFormat="1" x14ac:dyDescent="0.45">
      <c r="B2480" s="3"/>
    </row>
    <row r="2481" spans="2:2" s="2" customFormat="1" x14ac:dyDescent="0.45">
      <c r="B2481" s="3"/>
    </row>
    <row r="2482" spans="2:2" s="2" customFormat="1" x14ac:dyDescent="0.45">
      <c r="B2482" s="3"/>
    </row>
    <row r="2483" spans="2:2" s="2" customFormat="1" x14ac:dyDescent="0.45">
      <c r="B2483" s="3"/>
    </row>
    <row r="2484" spans="2:2" s="2" customFormat="1" x14ac:dyDescent="0.45">
      <c r="B2484" s="3"/>
    </row>
    <row r="2485" spans="2:2" s="2" customFormat="1" x14ac:dyDescent="0.45">
      <c r="B2485" s="3"/>
    </row>
    <row r="2486" spans="2:2" s="2" customFormat="1" x14ac:dyDescent="0.45">
      <c r="B2486" s="3"/>
    </row>
    <row r="2487" spans="2:2" s="2" customFormat="1" x14ac:dyDescent="0.45">
      <c r="B2487" s="3"/>
    </row>
    <row r="2488" spans="2:2" s="2" customFormat="1" x14ac:dyDescent="0.45">
      <c r="B2488" s="3"/>
    </row>
    <row r="2489" spans="2:2" s="2" customFormat="1" x14ac:dyDescent="0.45">
      <c r="B2489" s="3"/>
    </row>
    <row r="2490" spans="2:2" s="2" customFormat="1" x14ac:dyDescent="0.45">
      <c r="B2490" s="3"/>
    </row>
    <row r="2491" spans="2:2" s="2" customFormat="1" x14ac:dyDescent="0.45">
      <c r="B2491" s="3"/>
    </row>
    <row r="2492" spans="2:2" s="2" customFormat="1" x14ac:dyDescent="0.45">
      <c r="B2492" s="3"/>
    </row>
    <row r="2493" spans="2:2" s="2" customFormat="1" x14ac:dyDescent="0.45">
      <c r="B2493" s="3"/>
    </row>
    <row r="2494" spans="2:2" s="2" customFormat="1" x14ac:dyDescent="0.45">
      <c r="B2494" s="3"/>
    </row>
    <row r="2495" spans="2:2" s="2" customFormat="1" x14ac:dyDescent="0.45">
      <c r="B2495" s="3"/>
    </row>
    <row r="2496" spans="2:2" s="2" customFormat="1" x14ac:dyDescent="0.45">
      <c r="B2496" s="3"/>
    </row>
    <row r="2497" spans="2:2" s="2" customFormat="1" x14ac:dyDescent="0.45">
      <c r="B2497" s="3"/>
    </row>
    <row r="2498" spans="2:2" s="2" customFormat="1" x14ac:dyDescent="0.45">
      <c r="B2498" s="3"/>
    </row>
    <row r="2499" spans="2:2" s="2" customFormat="1" x14ac:dyDescent="0.45">
      <c r="B2499" s="3"/>
    </row>
    <row r="2500" spans="2:2" s="2" customFormat="1" x14ac:dyDescent="0.45">
      <c r="B2500" s="3"/>
    </row>
    <row r="2501" spans="2:2" s="2" customFormat="1" x14ac:dyDescent="0.45">
      <c r="B2501" s="3"/>
    </row>
    <row r="2502" spans="2:2" s="2" customFormat="1" x14ac:dyDescent="0.45">
      <c r="B2502" s="3"/>
    </row>
    <row r="2503" spans="2:2" s="2" customFormat="1" x14ac:dyDescent="0.45">
      <c r="B2503" s="3"/>
    </row>
    <row r="2504" spans="2:2" s="2" customFormat="1" x14ac:dyDescent="0.45">
      <c r="B2504" s="3"/>
    </row>
    <row r="2505" spans="2:2" s="2" customFormat="1" x14ac:dyDescent="0.45">
      <c r="B2505" s="3"/>
    </row>
    <row r="2506" spans="2:2" s="2" customFormat="1" x14ac:dyDescent="0.45">
      <c r="B2506" s="3"/>
    </row>
    <row r="2507" spans="2:2" s="2" customFormat="1" x14ac:dyDescent="0.45">
      <c r="B2507" s="3"/>
    </row>
    <row r="2508" spans="2:2" s="2" customFormat="1" x14ac:dyDescent="0.45">
      <c r="B2508" s="3"/>
    </row>
    <row r="2509" spans="2:2" s="2" customFormat="1" x14ac:dyDescent="0.45">
      <c r="B2509" s="3"/>
    </row>
    <row r="2510" spans="2:2" s="2" customFormat="1" x14ac:dyDescent="0.45">
      <c r="B2510" s="3"/>
    </row>
    <row r="2511" spans="2:2" s="2" customFormat="1" x14ac:dyDescent="0.45">
      <c r="B2511" s="3"/>
    </row>
    <row r="2512" spans="2:2" s="2" customFormat="1" x14ac:dyDescent="0.45">
      <c r="B2512" s="3"/>
    </row>
    <row r="2513" spans="2:2" s="2" customFormat="1" x14ac:dyDescent="0.45">
      <c r="B2513" s="3"/>
    </row>
    <row r="2514" spans="2:2" s="2" customFormat="1" x14ac:dyDescent="0.45">
      <c r="B2514" s="3"/>
    </row>
    <row r="2515" spans="2:2" s="2" customFormat="1" x14ac:dyDescent="0.45">
      <c r="B2515" s="3"/>
    </row>
    <row r="2516" spans="2:2" s="2" customFormat="1" x14ac:dyDescent="0.45">
      <c r="B2516" s="3"/>
    </row>
    <row r="2517" spans="2:2" s="2" customFormat="1" x14ac:dyDescent="0.45">
      <c r="B2517" s="3"/>
    </row>
    <row r="2518" spans="2:2" s="2" customFormat="1" x14ac:dyDescent="0.45">
      <c r="B2518" s="3"/>
    </row>
    <row r="2519" spans="2:2" s="2" customFormat="1" x14ac:dyDescent="0.45">
      <c r="B2519" s="3"/>
    </row>
    <row r="2520" spans="2:2" s="2" customFormat="1" x14ac:dyDescent="0.45">
      <c r="B2520" s="3"/>
    </row>
    <row r="2521" spans="2:2" s="2" customFormat="1" x14ac:dyDescent="0.45">
      <c r="B2521" s="3"/>
    </row>
    <row r="2522" spans="2:2" s="2" customFormat="1" x14ac:dyDescent="0.45">
      <c r="B2522" s="3"/>
    </row>
    <row r="2523" spans="2:2" s="2" customFormat="1" x14ac:dyDescent="0.45">
      <c r="B2523" s="3"/>
    </row>
    <row r="2524" spans="2:2" s="2" customFormat="1" x14ac:dyDescent="0.45">
      <c r="B2524" s="3"/>
    </row>
    <row r="2525" spans="2:2" s="2" customFormat="1" x14ac:dyDescent="0.45">
      <c r="B2525" s="3"/>
    </row>
    <row r="2526" spans="2:2" s="2" customFormat="1" x14ac:dyDescent="0.45">
      <c r="B2526" s="3"/>
    </row>
    <row r="2527" spans="2:2" s="2" customFormat="1" x14ac:dyDescent="0.45">
      <c r="B2527" s="3"/>
    </row>
    <row r="2528" spans="2:2" s="2" customFormat="1" x14ac:dyDescent="0.45">
      <c r="B2528" s="3"/>
    </row>
    <row r="2529" spans="2:2" s="2" customFormat="1" x14ac:dyDescent="0.45">
      <c r="B2529" s="3"/>
    </row>
    <row r="2530" spans="2:2" s="2" customFormat="1" x14ac:dyDescent="0.45">
      <c r="B2530" s="3"/>
    </row>
    <row r="2531" spans="2:2" s="2" customFormat="1" x14ac:dyDescent="0.45">
      <c r="B2531" s="3"/>
    </row>
    <row r="2532" spans="2:2" s="2" customFormat="1" x14ac:dyDescent="0.45">
      <c r="B2532" s="3"/>
    </row>
    <row r="2533" spans="2:2" s="2" customFormat="1" x14ac:dyDescent="0.45">
      <c r="B2533" s="3"/>
    </row>
    <row r="2534" spans="2:2" s="2" customFormat="1" x14ac:dyDescent="0.45">
      <c r="B2534" s="3"/>
    </row>
    <row r="2535" spans="2:2" s="2" customFormat="1" x14ac:dyDescent="0.45">
      <c r="B2535" s="3"/>
    </row>
    <row r="2536" spans="2:2" s="2" customFormat="1" x14ac:dyDescent="0.45">
      <c r="B2536" s="3"/>
    </row>
    <row r="2537" spans="2:2" s="2" customFormat="1" x14ac:dyDescent="0.45">
      <c r="B2537" s="3"/>
    </row>
    <row r="2538" spans="2:2" s="2" customFormat="1" x14ac:dyDescent="0.45">
      <c r="B2538" s="3"/>
    </row>
    <row r="2539" spans="2:2" s="2" customFormat="1" x14ac:dyDescent="0.45">
      <c r="B2539" s="3"/>
    </row>
    <row r="2540" spans="2:2" s="2" customFormat="1" x14ac:dyDescent="0.45">
      <c r="B2540" s="3"/>
    </row>
    <row r="2541" spans="2:2" s="2" customFormat="1" x14ac:dyDescent="0.45">
      <c r="B2541" s="3"/>
    </row>
    <row r="2542" spans="2:2" s="2" customFormat="1" x14ac:dyDescent="0.45">
      <c r="B2542" s="3"/>
    </row>
    <row r="2543" spans="2:2" s="2" customFormat="1" x14ac:dyDescent="0.45">
      <c r="B2543" s="3"/>
    </row>
    <row r="2544" spans="2:2" s="2" customFormat="1" x14ac:dyDescent="0.45">
      <c r="B2544" s="3"/>
    </row>
    <row r="2545" spans="2:2" s="2" customFormat="1" x14ac:dyDescent="0.45">
      <c r="B2545" s="3"/>
    </row>
    <row r="2546" spans="2:2" s="2" customFormat="1" x14ac:dyDescent="0.45">
      <c r="B2546" s="3"/>
    </row>
    <row r="2547" spans="2:2" s="2" customFormat="1" x14ac:dyDescent="0.45">
      <c r="B2547" s="3"/>
    </row>
    <row r="2548" spans="2:2" s="2" customFormat="1" x14ac:dyDescent="0.45">
      <c r="B2548" s="3"/>
    </row>
    <row r="2549" spans="2:2" s="2" customFormat="1" x14ac:dyDescent="0.45">
      <c r="B2549" s="3"/>
    </row>
    <row r="2550" spans="2:2" s="2" customFormat="1" x14ac:dyDescent="0.45">
      <c r="B2550" s="3"/>
    </row>
    <row r="2551" spans="2:2" s="2" customFormat="1" x14ac:dyDescent="0.45">
      <c r="B2551" s="3"/>
    </row>
    <row r="2552" spans="2:2" s="2" customFormat="1" x14ac:dyDescent="0.45">
      <c r="B2552" s="3"/>
    </row>
    <row r="2553" spans="2:2" s="2" customFormat="1" x14ac:dyDescent="0.45">
      <c r="B2553" s="3"/>
    </row>
    <row r="2554" spans="2:2" s="2" customFormat="1" x14ac:dyDescent="0.45">
      <c r="B2554" s="3"/>
    </row>
    <row r="2555" spans="2:2" s="2" customFormat="1" x14ac:dyDescent="0.45">
      <c r="B2555" s="3"/>
    </row>
    <row r="2556" spans="2:2" s="2" customFormat="1" x14ac:dyDescent="0.45">
      <c r="B2556" s="3"/>
    </row>
    <row r="2557" spans="2:2" s="2" customFormat="1" x14ac:dyDescent="0.45">
      <c r="B2557" s="3"/>
    </row>
    <row r="2558" spans="2:2" s="2" customFormat="1" x14ac:dyDescent="0.45">
      <c r="B2558" s="3"/>
    </row>
    <row r="2559" spans="2:2" s="2" customFormat="1" x14ac:dyDescent="0.45">
      <c r="B2559" s="3"/>
    </row>
    <row r="2560" spans="2:2" s="2" customFormat="1" x14ac:dyDescent="0.45">
      <c r="B2560" s="3"/>
    </row>
    <row r="2561" spans="2:2" s="2" customFormat="1" x14ac:dyDescent="0.45">
      <c r="B2561" s="3"/>
    </row>
    <row r="2562" spans="2:2" s="2" customFormat="1" x14ac:dyDescent="0.45">
      <c r="B2562" s="3"/>
    </row>
    <row r="2563" spans="2:2" s="2" customFormat="1" x14ac:dyDescent="0.45">
      <c r="B2563" s="3"/>
    </row>
    <row r="2564" spans="2:2" s="2" customFormat="1" x14ac:dyDescent="0.45">
      <c r="B2564" s="3"/>
    </row>
    <row r="2565" spans="2:2" s="2" customFormat="1" x14ac:dyDescent="0.45">
      <c r="B2565" s="3"/>
    </row>
    <row r="2566" spans="2:2" s="2" customFormat="1" x14ac:dyDescent="0.45">
      <c r="B2566" s="3"/>
    </row>
    <row r="2567" spans="2:2" s="2" customFormat="1" x14ac:dyDescent="0.45">
      <c r="B2567" s="3"/>
    </row>
    <row r="2568" spans="2:2" s="2" customFormat="1" x14ac:dyDescent="0.45">
      <c r="B2568" s="3"/>
    </row>
    <row r="2569" spans="2:2" s="2" customFormat="1" x14ac:dyDescent="0.45">
      <c r="B2569" s="3"/>
    </row>
    <row r="2570" spans="2:2" s="2" customFormat="1" x14ac:dyDescent="0.45">
      <c r="B2570" s="3"/>
    </row>
    <row r="2571" spans="2:2" s="2" customFormat="1" x14ac:dyDescent="0.45">
      <c r="B2571" s="3"/>
    </row>
    <row r="2572" spans="2:2" s="2" customFormat="1" x14ac:dyDescent="0.45">
      <c r="B2572" s="3"/>
    </row>
    <row r="2573" spans="2:2" s="2" customFormat="1" x14ac:dyDescent="0.45">
      <c r="B2573" s="3"/>
    </row>
    <row r="2574" spans="2:2" s="2" customFormat="1" x14ac:dyDescent="0.45">
      <c r="B2574" s="3"/>
    </row>
    <row r="2575" spans="2:2" s="2" customFormat="1" x14ac:dyDescent="0.45">
      <c r="B2575" s="3"/>
    </row>
    <row r="2576" spans="2:2" s="2" customFormat="1" x14ac:dyDescent="0.45">
      <c r="B2576" s="3"/>
    </row>
    <row r="2577" spans="2:2" s="2" customFormat="1" x14ac:dyDescent="0.45">
      <c r="B2577" s="3"/>
    </row>
    <row r="2578" spans="2:2" s="2" customFormat="1" x14ac:dyDescent="0.45">
      <c r="B2578" s="3"/>
    </row>
    <row r="2579" spans="2:2" s="2" customFormat="1" x14ac:dyDescent="0.45">
      <c r="B2579" s="3"/>
    </row>
    <row r="2580" spans="2:2" s="2" customFormat="1" x14ac:dyDescent="0.45">
      <c r="B2580" s="3"/>
    </row>
    <row r="2581" spans="2:2" s="2" customFormat="1" x14ac:dyDescent="0.45">
      <c r="B2581" s="3"/>
    </row>
    <row r="2582" spans="2:2" s="2" customFormat="1" x14ac:dyDescent="0.45">
      <c r="B2582" s="3"/>
    </row>
    <row r="2583" spans="2:2" s="2" customFormat="1" x14ac:dyDescent="0.45">
      <c r="B2583" s="3"/>
    </row>
    <row r="2584" spans="2:2" s="2" customFormat="1" x14ac:dyDescent="0.45">
      <c r="B2584" s="3"/>
    </row>
    <row r="2585" spans="2:2" s="2" customFormat="1" x14ac:dyDescent="0.45">
      <c r="B2585" s="3"/>
    </row>
    <row r="2586" spans="2:2" s="2" customFormat="1" x14ac:dyDescent="0.45">
      <c r="B2586" s="3"/>
    </row>
    <row r="2587" spans="2:2" s="2" customFormat="1" x14ac:dyDescent="0.45">
      <c r="B2587" s="3"/>
    </row>
    <row r="2588" spans="2:2" s="2" customFormat="1" x14ac:dyDescent="0.45">
      <c r="B2588" s="3"/>
    </row>
    <row r="2589" spans="2:2" s="2" customFormat="1" x14ac:dyDescent="0.45">
      <c r="B2589" s="3"/>
    </row>
    <row r="2590" spans="2:2" s="2" customFormat="1" x14ac:dyDescent="0.45">
      <c r="B2590" s="3"/>
    </row>
    <row r="2591" spans="2:2" s="2" customFormat="1" x14ac:dyDescent="0.45">
      <c r="B2591" s="3"/>
    </row>
    <row r="2592" spans="2:2" s="2" customFormat="1" x14ac:dyDescent="0.45">
      <c r="B2592" s="3"/>
    </row>
    <row r="2593" spans="2:2" s="2" customFormat="1" x14ac:dyDescent="0.45">
      <c r="B2593" s="3"/>
    </row>
    <row r="2594" spans="2:2" s="2" customFormat="1" x14ac:dyDescent="0.45">
      <c r="B2594" s="3"/>
    </row>
    <row r="2595" spans="2:2" s="2" customFormat="1" x14ac:dyDescent="0.45">
      <c r="B2595" s="3"/>
    </row>
    <row r="2596" spans="2:2" s="2" customFormat="1" x14ac:dyDescent="0.45">
      <c r="B2596" s="3"/>
    </row>
    <row r="2597" spans="2:2" s="2" customFormat="1" x14ac:dyDescent="0.45">
      <c r="B2597" s="3"/>
    </row>
    <row r="2598" spans="2:2" s="2" customFormat="1" x14ac:dyDescent="0.45">
      <c r="B2598" s="3"/>
    </row>
    <row r="2599" spans="2:2" s="2" customFormat="1" x14ac:dyDescent="0.45">
      <c r="B2599" s="3"/>
    </row>
    <row r="2600" spans="2:2" s="2" customFormat="1" x14ac:dyDescent="0.45">
      <c r="B2600" s="3"/>
    </row>
    <row r="2601" spans="2:2" s="2" customFormat="1" x14ac:dyDescent="0.45">
      <c r="B2601" s="3"/>
    </row>
    <row r="2602" spans="2:2" s="2" customFormat="1" x14ac:dyDescent="0.45">
      <c r="B2602" s="3"/>
    </row>
    <row r="2603" spans="2:2" s="2" customFormat="1" x14ac:dyDescent="0.45">
      <c r="B2603" s="3"/>
    </row>
    <row r="2604" spans="2:2" s="2" customFormat="1" x14ac:dyDescent="0.45">
      <c r="B2604" s="3"/>
    </row>
    <row r="2605" spans="2:2" s="2" customFormat="1" x14ac:dyDescent="0.45">
      <c r="B2605" s="3"/>
    </row>
    <row r="2606" spans="2:2" s="2" customFormat="1" x14ac:dyDescent="0.45">
      <c r="B2606" s="3"/>
    </row>
    <row r="2607" spans="2:2" s="2" customFormat="1" x14ac:dyDescent="0.45">
      <c r="B2607" s="3"/>
    </row>
    <row r="2608" spans="2:2" s="2" customFormat="1" x14ac:dyDescent="0.45">
      <c r="B2608" s="3"/>
    </row>
    <row r="2609" spans="2:2" s="2" customFormat="1" x14ac:dyDescent="0.45">
      <c r="B2609" s="3"/>
    </row>
    <row r="2610" spans="2:2" s="2" customFormat="1" x14ac:dyDescent="0.45">
      <c r="B2610" s="3"/>
    </row>
    <row r="2611" spans="2:2" s="2" customFormat="1" x14ac:dyDescent="0.45">
      <c r="B2611" s="3"/>
    </row>
    <row r="2612" spans="2:2" s="2" customFormat="1" x14ac:dyDescent="0.45">
      <c r="B2612" s="3"/>
    </row>
    <row r="2613" spans="2:2" s="2" customFormat="1" x14ac:dyDescent="0.45">
      <c r="B2613" s="3"/>
    </row>
    <row r="2614" spans="2:2" s="2" customFormat="1" x14ac:dyDescent="0.45">
      <c r="B2614" s="3"/>
    </row>
    <row r="2615" spans="2:2" s="2" customFormat="1" x14ac:dyDescent="0.45">
      <c r="B2615" s="3"/>
    </row>
    <row r="2616" spans="2:2" s="2" customFormat="1" x14ac:dyDescent="0.45">
      <c r="B2616" s="3"/>
    </row>
    <row r="2617" spans="2:2" s="2" customFormat="1" x14ac:dyDescent="0.45">
      <c r="B2617" s="3"/>
    </row>
    <row r="2618" spans="2:2" s="2" customFormat="1" x14ac:dyDescent="0.45">
      <c r="B2618" s="3"/>
    </row>
    <row r="2619" spans="2:2" s="2" customFormat="1" x14ac:dyDescent="0.45">
      <c r="B2619" s="3"/>
    </row>
    <row r="2620" spans="2:2" s="2" customFormat="1" x14ac:dyDescent="0.45">
      <c r="B2620" s="3"/>
    </row>
    <row r="2621" spans="2:2" s="2" customFormat="1" x14ac:dyDescent="0.45">
      <c r="B2621" s="3"/>
    </row>
    <row r="2622" spans="2:2" s="2" customFormat="1" x14ac:dyDescent="0.45">
      <c r="B2622" s="3"/>
    </row>
    <row r="2623" spans="2:2" s="2" customFormat="1" x14ac:dyDescent="0.45">
      <c r="B2623" s="3"/>
    </row>
    <row r="2624" spans="2:2" s="2" customFormat="1" x14ac:dyDescent="0.45">
      <c r="B2624" s="3"/>
    </row>
    <row r="2625" spans="2:2" s="2" customFormat="1" x14ac:dyDescent="0.45">
      <c r="B2625" s="3"/>
    </row>
    <row r="2626" spans="2:2" s="2" customFormat="1" x14ac:dyDescent="0.45">
      <c r="B2626" s="3"/>
    </row>
    <row r="2627" spans="2:2" s="2" customFormat="1" x14ac:dyDescent="0.45">
      <c r="B2627" s="3"/>
    </row>
    <row r="2628" spans="2:2" s="2" customFormat="1" x14ac:dyDescent="0.45">
      <c r="B2628" s="3"/>
    </row>
    <row r="2629" spans="2:2" s="2" customFormat="1" x14ac:dyDescent="0.45">
      <c r="B2629" s="3"/>
    </row>
    <row r="2630" spans="2:2" s="2" customFormat="1" x14ac:dyDescent="0.45">
      <c r="B2630" s="3"/>
    </row>
    <row r="2631" spans="2:2" s="2" customFormat="1" x14ac:dyDescent="0.45">
      <c r="B2631" s="3"/>
    </row>
    <row r="2632" spans="2:2" s="2" customFormat="1" x14ac:dyDescent="0.45">
      <c r="B2632" s="3"/>
    </row>
    <row r="2633" spans="2:2" s="2" customFormat="1" x14ac:dyDescent="0.45">
      <c r="B2633" s="3"/>
    </row>
    <row r="2634" spans="2:2" s="2" customFormat="1" x14ac:dyDescent="0.45">
      <c r="B2634" s="3"/>
    </row>
    <row r="2635" spans="2:2" s="2" customFormat="1" x14ac:dyDescent="0.45">
      <c r="B2635" s="3"/>
    </row>
    <row r="2636" spans="2:2" s="2" customFormat="1" x14ac:dyDescent="0.45">
      <c r="B2636" s="3"/>
    </row>
    <row r="2637" spans="2:2" s="2" customFormat="1" x14ac:dyDescent="0.45">
      <c r="B2637" s="3"/>
    </row>
    <row r="2638" spans="2:2" s="2" customFormat="1" x14ac:dyDescent="0.45">
      <c r="B2638" s="3"/>
    </row>
    <row r="2639" spans="2:2" s="2" customFormat="1" x14ac:dyDescent="0.45">
      <c r="B2639" s="3"/>
    </row>
    <row r="2640" spans="2:2" s="2" customFormat="1" x14ac:dyDescent="0.45">
      <c r="B2640" s="3"/>
    </row>
    <row r="2641" spans="2:2" s="2" customFormat="1" x14ac:dyDescent="0.45">
      <c r="B2641" s="3"/>
    </row>
    <row r="2642" spans="2:2" s="2" customFormat="1" x14ac:dyDescent="0.45">
      <c r="B2642" s="3"/>
    </row>
    <row r="2643" spans="2:2" s="2" customFormat="1" x14ac:dyDescent="0.45">
      <c r="B2643" s="3"/>
    </row>
    <row r="2644" spans="2:2" s="2" customFormat="1" x14ac:dyDescent="0.45">
      <c r="B2644" s="3"/>
    </row>
    <row r="2645" spans="2:2" s="2" customFormat="1" x14ac:dyDescent="0.45">
      <c r="B2645" s="3"/>
    </row>
    <row r="2646" spans="2:2" s="2" customFormat="1" x14ac:dyDescent="0.45">
      <c r="B2646" s="3"/>
    </row>
    <row r="2647" spans="2:2" s="2" customFormat="1" x14ac:dyDescent="0.45">
      <c r="B2647" s="3"/>
    </row>
    <row r="2648" spans="2:2" s="2" customFormat="1" x14ac:dyDescent="0.45">
      <c r="B2648" s="3"/>
    </row>
    <row r="2649" spans="2:2" s="2" customFormat="1" x14ac:dyDescent="0.45">
      <c r="B2649" s="3"/>
    </row>
    <row r="2650" spans="2:2" s="2" customFormat="1" x14ac:dyDescent="0.45">
      <c r="B2650" s="3"/>
    </row>
    <row r="2651" spans="2:2" s="2" customFormat="1" x14ac:dyDescent="0.45">
      <c r="B2651" s="3"/>
    </row>
    <row r="2652" spans="2:2" s="2" customFormat="1" x14ac:dyDescent="0.45">
      <c r="B2652" s="3"/>
    </row>
    <row r="2653" spans="2:2" s="2" customFormat="1" x14ac:dyDescent="0.45">
      <c r="B2653" s="3"/>
    </row>
    <row r="2654" spans="2:2" s="2" customFormat="1" x14ac:dyDescent="0.45">
      <c r="B2654" s="3"/>
    </row>
    <row r="2655" spans="2:2" s="2" customFormat="1" x14ac:dyDescent="0.45">
      <c r="B2655" s="3"/>
    </row>
    <row r="2656" spans="2:2" s="2" customFormat="1" x14ac:dyDescent="0.45">
      <c r="B2656" s="3"/>
    </row>
    <row r="2657" spans="2:2" s="2" customFormat="1" x14ac:dyDescent="0.45">
      <c r="B2657" s="3"/>
    </row>
    <row r="2658" spans="2:2" s="2" customFormat="1" x14ac:dyDescent="0.45">
      <c r="B2658" s="3"/>
    </row>
    <row r="2659" spans="2:2" s="2" customFormat="1" x14ac:dyDescent="0.45">
      <c r="B2659" s="3"/>
    </row>
    <row r="2660" spans="2:2" s="2" customFormat="1" x14ac:dyDescent="0.45">
      <c r="B2660" s="3"/>
    </row>
    <row r="2661" spans="2:2" s="2" customFormat="1" x14ac:dyDescent="0.45">
      <c r="B2661" s="3"/>
    </row>
    <row r="2662" spans="2:2" s="2" customFormat="1" x14ac:dyDescent="0.45">
      <c r="B2662" s="3"/>
    </row>
    <row r="2663" spans="2:2" s="2" customFormat="1" x14ac:dyDescent="0.45">
      <c r="B2663" s="3"/>
    </row>
    <row r="2664" spans="2:2" s="2" customFormat="1" x14ac:dyDescent="0.45">
      <c r="B2664" s="3"/>
    </row>
    <row r="2665" spans="2:2" s="2" customFormat="1" x14ac:dyDescent="0.45">
      <c r="B2665" s="3"/>
    </row>
    <row r="2666" spans="2:2" s="2" customFormat="1" x14ac:dyDescent="0.45">
      <c r="B2666" s="3"/>
    </row>
    <row r="2667" spans="2:2" s="2" customFormat="1" x14ac:dyDescent="0.45">
      <c r="B2667" s="3"/>
    </row>
    <row r="2668" spans="2:2" s="2" customFormat="1" x14ac:dyDescent="0.45">
      <c r="B2668" s="3"/>
    </row>
    <row r="2669" spans="2:2" s="2" customFormat="1" x14ac:dyDescent="0.45">
      <c r="B2669" s="3"/>
    </row>
    <row r="2670" spans="2:2" s="2" customFormat="1" x14ac:dyDescent="0.45">
      <c r="B2670" s="3"/>
    </row>
    <row r="2671" spans="2:2" s="2" customFormat="1" x14ac:dyDescent="0.45">
      <c r="B2671" s="3"/>
    </row>
    <row r="2672" spans="2:2" s="2" customFormat="1" x14ac:dyDescent="0.45">
      <c r="B2672" s="3"/>
    </row>
    <row r="2673" spans="2:2" s="2" customFormat="1" x14ac:dyDescent="0.45">
      <c r="B2673" s="3"/>
    </row>
    <row r="2674" spans="2:2" s="2" customFormat="1" x14ac:dyDescent="0.45">
      <c r="B2674" s="3"/>
    </row>
    <row r="2675" spans="2:2" s="2" customFormat="1" x14ac:dyDescent="0.45">
      <c r="B2675" s="3"/>
    </row>
    <row r="2676" spans="2:2" s="2" customFormat="1" x14ac:dyDescent="0.45">
      <c r="B2676" s="3"/>
    </row>
    <row r="2677" spans="2:2" s="2" customFormat="1" x14ac:dyDescent="0.45">
      <c r="B2677" s="3"/>
    </row>
    <row r="2678" spans="2:2" s="2" customFormat="1" x14ac:dyDescent="0.45">
      <c r="B2678" s="3"/>
    </row>
    <row r="2679" spans="2:2" s="2" customFormat="1" x14ac:dyDescent="0.45">
      <c r="B2679" s="3"/>
    </row>
    <row r="2680" spans="2:2" s="2" customFormat="1" x14ac:dyDescent="0.45">
      <c r="B2680" s="3"/>
    </row>
    <row r="2681" spans="2:2" s="2" customFormat="1" x14ac:dyDescent="0.45">
      <c r="B2681" s="3"/>
    </row>
    <row r="2682" spans="2:2" s="2" customFormat="1" x14ac:dyDescent="0.45">
      <c r="B2682" s="3"/>
    </row>
    <row r="2683" spans="2:2" s="2" customFormat="1" x14ac:dyDescent="0.45">
      <c r="B2683" s="3"/>
    </row>
    <row r="2684" spans="2:2" s="2" customFormat="1" x14ac:dyDescent="0.45">
      <c r="B2684" s="3"/>
    </row>
    <row r="2685" spans="2:2" s="2" customFormat="1" x14ac:dyDescent="0.45">
      <c r="B2685" s="3"/>
    </row>
    <row r="2686" spans="2:2" s="2" customFormat="1" x14ac:dyDescent="0.45">
      <c r="B2686" s="3"/>
    </row>
    <row r="2687" spans="2:2" s="2" customFormat="1" x14ac:dyDescent="0.45">
      <c r="B2687" s="3"/>
    </row>
    <row r="2688" spans="2:2" s="2" customFormat="1" x14ac:dyDescent="0.45">
      <c r="B2688" s="3"/>
    </row>
    <row r="2689" spans="2:2" s="2" customFormat="1" x14ac:dyDescent="0.45">
      <c r="B2689" s="3"/>
    </row>
    <row r="2690" spans="2:2" s="2" customFormat="1" x14ac:dyDescent="0.45">
      <c r="B2690" s="3"/>
    </row>
    <row r="2691" spans="2:2" s="2" customFormat="1" x14ac:dyDescent="0.45">
      <c r="B2691" s="3"/>
    </row>
    <row r="2692" spans="2:2" s="2" customFormat="1" x14ac:dyDescent="0.45">
      <c r="B2692" s="3"/>
    </row>
    <row r="2693" spans="2:2" s="2" customFormat="1" x14ac:dyDescent="0.45">
      <c r="B2693" s="3"/>
    </row>
    <row r="2694" spans="2:2" s="2" customFormat="1" x14ac:dyDescent="0.45">
      <c r="B2694" s="3"/>
    </row>
    <row r="2695" spans="2:2" s="2" customFormat="1" x14ac:dyDescent="0.45">
      <c r="B2695" s="3"/>
    </row>
    <row r="2696" spans="2:2" s="2" customFormat="1" x14ac:dyDescent="0.45">
      <c r="B2696" s="3"/>
    </row>
    <row r="2697" spans="2:2" s="2" customFormat="1" x14ac:dyDescent="0.45">
      <c r="B2697" s="3"/>
    </row>
    <row r="2698" spans="2:2" s="2" customFormat="1" x14ac:dyDescent="0.45">
      <c r="B2698" s="3"/>
    </row>
    <row r="2699" spans="2:2" s="2" customFormat="1" x14ac:dyDescent="0.45">
      <c r="B2699" s="3"/>
    </row>
    <row r="2700" spans="2:2" s="2" customFormat="1" x14ac:dyDescent="0.45">
      <c r="B2700" s="3"/>
    </row>
    <row r="2701" spans="2:2" s="2" customFormat="1" x14ac:dyDescent="0.45">
      <c r="B2701" s="3"/>
    </row>
    <row r="2702" spans="2:2" s="2" customFormat="1" x14ac:dyDescent="0.45">
      <c r="B2702" s="3"/>
    </row>
    <row r="2703" spans="2:2" s="2" customFormat="1" x14ac:dyDescent="0.45">
      <c r="B2703" s="3"/>
    </row>
    <row r="2704" spans="2:2" s="2" customFormat="1" x14ac:dyDescent="0.45">
      <c r="B2704" s="3"/>
    </row>
    <row r="2705" spans="2:2" s="2" customFormat="1" x14ac:dyDescent="0.45">
      <c r="B2705" s="3"/>
    </row>
    <row r="2706" spans="2:2" s="2" customFormat="1" x14ac:dyDescent="0.45">
      <c r="B2706" s="3"/>
    </row>
    <row r="2707" spans="2:2" s="2" customFormat="1" x14ac:dyDescent="0.45">
      <c r="B2707" s="3"/>
    </row>
    <row r="2708" spans="2:2" s="2" customFormat="1" x14ac:dyDescent="0.45">
      <c r="B2708" s="3"/>
    </row>
    <row r="2709" spans="2:2" s="2" customFormat="1" x14ac:dyDescent="0.45">
      <c r="B2709" s="3"/>
    </row>
    <row r="2710" spans="2:2" s="2" customFormat="1" x14ac:dyDescent="0.45">
      <c r="B2710" s="3"/>
    </row>
    <row r="2711" spans="2:2" s="2" customFormat="1" x14ac:dyDescent="0.45">
      <c r="B2711" s="3"/>
    </row>
    <row r="2712" spans="2:2" s="2" customFormat="1" x14ac:dyDescent="0.45">
      <c r="B2712" s="3"/>
    </row>
    <row r="2713" spans="2:2" s="2" customFormat="1" x14ac:dyDescent="0.45">
      <c r="B2713" s="3"/>
    </row>
    <row r="2714" spans="2:2" s="2" customFormat="1" x14ac:dyDescent="0.45">
      <c r="B2714" s="3"/>
    </row>
    <row r="2715" spans="2:2" s="2" customFormat="1" x14ac:dyDescent="0.45">
      <c r="B2715" s="3"/>
    </row>
    <row r="2716" spans="2:2" s="2" customFormat="1" x14ac:dyDescent="0.45">
      <c r="B2716" s="3"/>
    </row>
    <row r="2717" spans="2:2" s="2" customFormat="1" x14ac:dyDescent="0.45">
      <c r="B2717" s="3"/>
    </row>
    <row r="2718" spans="2:2" s="2" customFormat="1" x14ac:dyDescent="0.45">
      <c r="B2718" s="3"/>
    </row>
    <row r="2719" spans="2:2" s="2" customFormat="1" x14ac:dyDescent="0.45">
      <c r="B2719" s="3"/>
    </row>
    <row r="2720" spans="2:2" s="2" customFormat="1" x14ac:dyDescent="0.45">
      <c r="B2720" s="3"/>
    </row>
    <row r="2721" spans="2:2" s="2" customFormat="1" x14ac:dyDescent="0.45">
      <c r="B2721" s="3"/>
    </row>
    <row r="2722" spans="2:2" s="2" customFormat="1" x14ac:dyDescent="0.45">
      <c r="B2722" s="3"/>
    </row>
    <row r="2723" spans="2:2" s="2" customFormat="1" x14ac:dyDescent="0.45">
      <c r="B2723" s="3"/>
    </row>
    <row r="2724" spans="2:2" s="2" customFormat="1" x14ac:dyDescent="0.45">
      <c r="B2724" s="3"/>
    </row>
    <row r="2725" spans="2:2" s="2" customFormat="1" x14ac:dyDescent="0.45">
      <c r="B2725" s="3"/>
    </row>
    <row r="2726" spans="2:2" s="2" customFormat="1" x14ac:dyDescent="0.45">
      <c r="B2726" s="3"/>
    </row>
    <row r="2727" spans="2:2" s="2" customFormat="1" x14ac:dyDescent="0.45">
      <c r="B2727" s="3"/>
    </row>
    <row r="2728" spans="2:2" s="2" customFormat="1" x14ac:dyDescent="0.45">
      <c r="B2728" s="3"/>
    </row>
    <row r="2729" spans="2:2" s="2" customFormat="1" x14ac:dyDescent="0.45">
      <c r="B2729" s="3"/>
    </row>
    <row r="2730" spans="2:2" s="2" customFormat="1" x14ac:dyDescent="0.45">
      <c r="B2730" s="3"/>
    </row>
    <row r="2731" spans="2:2" s="2" customFormat="1" x14ac:dyDescent="0.45">
      <c r="B2731" s="3"/>
    </row>
    <row r="2732" spans="2:2" s="2" customFormat="1" x14ac:dyDescent="0.45">
      <c r="B2732" s="3"/>
    </row>
    <row r="2733" spans="2:2" s="2" customFormat="1" x14ac:dyDescent="0.45">
      <c r="B2733" s="3"/>
    </row>
    <row r="2734" spans="2:2" s="2" customFormat="1" x14ac:dyDescent="0.45">
      <c r="B2734" s="3"/>
    </row>
    <row r="2735" spans="2:2" s="2" customFormat="1" x14ac:dyDescent="0.45">
      <c r="B2735" s="3"/>
    </row>
    <row r="2736" spans="2:2" s="2" customFormat="1" x14ac:dyDescent="0.45">
      <c r="B2736" s="3"/>
    </row>
    <row r="2737" spans="2:2" s="2" customFormat="1" x14ac:dyDescent="0.45">
      <c r="B2737" s="3"/>
    </row>
    <row r="2738" spans="2:2" s="2" customFormat="1" x14ac:dyDescent="0.45">
      <c r="B2738" s="3"/>
    </row>
    <row r="2739" spans="2:2" s="2" customFormat="1" x14ac:dyDescent="0.45">
      <c r="B2739" s="3"/>
    </row>
    <row r="2740" spans="2:2" s="2" customFormat="1" x14ac:dyDescent="0.45">
      <c r="B2740" s="3"/>
    </row>
    <row r="2741" spans="2:2" s="2" customFormat="1" x14ac:dyDescent="0.45">
      <c r="B2741" s="3"/>
    </row>
    <row r="2742" spans="2:2" s="2" customFormat="1" x14ac:dyDescent="0.45">
      <c r="B2742" s="3"/>
    </row>
    <row r="2743" spans="2:2" s="2" customFormat="1" x14ac:dyDescent="0.45">
      <c r="B2743" s="3"/>
    </row>
    <row r="2744" spans="2:2" s="2" customFormat="1" x14ac:dyDescent="0.45">
      <c r="B2744" s="3"/>
    </row>
    <row r="2745" spans="2:2" s="2" customFormat="1" x14ac:dyDescent="0.45">
      <c r="B2745" s="3"/>
    </row>
    <row r="2746" spans="2:2" s="2" customFormat="1" x14ac:dyDescent="0.45">
      <c r="B2746" s="3"/>
    </row>
    <row r="2747" spans="2:2" s="2" customFormat="1" x14ac:dyDescent="0.45">
      <c r="B2747" s="3"/>
    </row>
    <row r="2748" spans="2:2" s="2" customFormat="1" x14ac:dyDescent="0.45">
      <c r="B2748" s="3"/>
    </row>
    <row r="2749" spans="2:2" s="2" customFormat="1" x14ac:dyDescent="0.45">
      <c r="B2749" s="3"/>
    </row>
    <row r="2750" spans="2:2" s="2" customFormat="1" x14ac:dyDescent="0.45">
      <c r="B2750" s="3"/>
    </row>
    <row r="2751" spans="2:2" s="2" customFormat="1" x14ac:dyDescent="0.45">
      <c r="B2751" s="3"/>
    </row>
    <row r="2752" spans="2:2" s="2" customFormat="1" x14ac:dyDescent="0.45">
      <c r="B2752" s="3"/>
    </row>
    <row r="2753" spans="2:2" s="2" customFormat="1" x14ac:dyDescent="0.45">
      <c r="B2753" s="3"/>
    </row>
    <row r="2754" spans="2:2" s="2" customFormat="1" x14ac:dyDescent="0.45">
      <c r="B2754" s="3"/>
    </row>
    <row r="2755" spans="2:2" s="2" customFormat="1" x14ac:dyDescent="0.45">
      <c r="B2755" s="3"/>
    </row>
    <row r="2756" spans="2:2" s="2" customFormat="1" x14ac:dyDescent="0.45">
      <c r="B2756" s="3"/>
    </row>
    <row r="2757" spans="2:2" s="2" customFormat="1" x14ac:dyDescent="0.45">
      <c r="B2757" s="3"/>
    </row>
    <row r="2758" spans="2:2" s="2" customFormat="1" x14ac:dyDescent="0.45">
      <c r="B2758" s="3"/>
    </row>
    <row r="2759" spans="2:2" s="2" customFormat="1" x14ac:dyDescent="0.45">
      <c r="B2759" s="3"/>
    </row>
    <row r="2760" spans="2:2" s="2" customFormat="1" x14ac:dyDescent="0.45">
      <c r="B2760" s="3"/>
    </row>
    <row r="2761" spans="2:2" s="2" customFormat="1" x14ac:dyDescent="0.45">
      <c r="B2761" s="3"/>
    </row>
    <row r="2762" spans="2:2" s="2" customFormat="1" x14ac:dyDescent="0.45">
      <c r="B2762" s="3"/>
    </row>
    <row r="2763" spans="2:2" s="2" customFormat="1" x14ac:dyDescent="0.45">
      <c r="B2763" s="3"/>
    </row>
    <row r="2764" spans="2:2" s="2" customFormat="1" x14ac:dyDescent="0.45">
      <c r="B2764" s="3"/>
    </row>
    <row r="2765" spans="2:2" s="2" customFormat="1" x14ac:dyDescent="0.45">
      <c r="B2765" s="3"/>
    </row>
    <row r="2766" spans="2:2" s="2" customFormat="1" x14ac:dyDescent="0.45">
      <c r="B2766" s="3"/>
    </row>
    <row r="2767" spans="2:2" s="2" customFormat="1" x14ac:dyDescent="0.45">
      <c r="B2767" s="3"/>
    </row>
    <row r="2768" spans="2:2" s="2" customFormat="1" x14ac:dyDescent="0.45">
      <c r="B2768" s="3"/>
    </row>
    <row r="2769" spans="2:2" s="2" customFormat="1" x14ac:dyDescent="0.45">
      <c r="B2769" s="3"/>
    </row>
    <row r="2770" spans="2:2" s="2" customFormat="1" x14ac:dyDescent="0.45">
      <c r="B2770" s="3"/>
    </row>
    <row r="2771" spans="2:2" s="2" customFormat="1" x14ac:dyDescent="0.45">
      <c r="B2771" s="3"/>
    </row>
    <row r="2772" spans="2:2" s="2" customFormat="1" x14ac:dyDescent="0.45">
      <c r="B2772" s="3"/>
    </row>
    <row r="2773" spans="2:2" s="2" customFormat="1" x14ac:dyDescent="0.45">
      <c r="B2773" s="3"/>
    </row>
    <row r="2774" spans="2:2" s="2" customFormat="1" x14ac:dyDescent="0.45">
      <c r="B2774" s="3"/>
    </row>
    <row r="2775" spans="2:2" s="2" customFormat="1" x14ac:dyDescent="0.45">
      <c r="B2775" s="3"/>
    </row>
    <row r="2776" spans="2:2" s="2" customFormat="1" x14ac:dyDescent="0.45">
      <c r="B2776" s="3"/>
    </row>
    <row r="2777" spans="2:2" s="2" customFormat="1" x14ac:dyDescent="0.45">
      <c r="B2777" s="3"/>
    </row>
    <row r="2778" spans="2:2" s="2" customFormat="1" x14ac:dyDescent="0.45">
      <c r="B2778" s="3"/>
    </row>
    <row r="2779" spans="2:2" s="2" customFormat="1" x14ac:dyDescent="0.45">
      <c r="B2779" s="3"/>
    </row>
    <row r="2780" spans="2:2" s="2" customFormat="1" x14ac:dyDescent="0.45">
      <c r="B2780" s="3"/>
    </row>
    <row r="2781" spans="2:2" s="2" customFormat="1" x14ac:dyDescent="0.45">
      <c r="B2781" s="3"/>
    </row>
    <row r="2782" spans="2:2" s="2" customFormat="1" x14ac:dyDescent="0.45">
      <c r="B2782" s="3"/>
    </row>
    <row r="2783" spans="2:2" s="2" customFormat="1" x14ac:dyDescent="0.45">
      <c r="B2783" s="3"/>
    </row>
    <row r="2784" spans="2:2" s="2" customFormat="1" x14ac:dyDescent="0.45">
      <c r="B2784" s="3"/>
    </row>
    <row r="2785" spans="2:2" s="2" customFormat="1" x14ac:dyDescent="0.45">
      <c r="B2785" s="3"/>
    </row>
    <row r="2786" spans="2:2" s="2" customFormat="1" x14ac:dyDescent="0.45">
      <c r="B2786" s="3"/>
    </row>
    <row r="2787" spans="2:2" s="2" customFormat="1" x14ac:dyDescent="0.45">
      <c r="B2787" s="3"/>
    </row>
    <row r="2788" spans="2:2" s="2" customFormat="1" x14ac:dyDescent="0.45">
      <c r="B2788" s="3"/>
    </row>
    <row r="2789" spans="2:2" s="2" customFormat="1" x14ac:dyDescent="0.45">
      <c r="B2789" s="3"/>
    </row>
    <row r="2790" spans="2:2" s="2" customFormat="1" x14ac:dyDescent="0.45">
      <c r="B2790" s="3"/>
    </row>
    <row r="2791" spans="2:2" s="2" customFormat="1" x14ac:dyDescent="0.45">
      <c r="B2791" s="3"/>
    </row>
    <row r="2792" spans="2:2" s="2" customFormat="1" x14ac:dyDescent="0.45">
      <c r="B2792" s="3"/>
    </row>
    <row r="2793" spans="2:2" s="2" customFormat="1" x14ac:dyDescent="0.45">
      <c r="B2793" s="3"/>
    </row>
    <row r="2794" spans="2:2" s="2" customFormat="1" x14ac:dyDescent="0.45">
      <c r="B2794" s="3"/>
    </row>
    <row r="2795" spans="2:2" s="2" customFormat="1" x14ac:dyDescent="0.45">
      <c r="B2795" s="3"/>
    </row>
    <row r="2796" spans="2:2" s="2" customFormat="1" x14ac:dyDescent="0.45">
      <c r="B2796" s="3"/>
    </row>
    <row r="2797" spans="2:2" s="2" customFormat="1" x14ac:dyDescent="0.45">
      <c r="B2797" s="3"/>
    </row>
    <row r="2798" spans="2:2" s="2" customFormat="1" x14ac:dyDescent="0.45">
      <c r="B2798" s="3"/>
    </row>
    <row r="2799" spans="2:2" s="2" customFormat="1" x14ac:dyDescent="0.45">
      <c r="B2799" s="3"/>
    </row>
    <row r="2800" spans="2:2" s="2" customFormat="1" x14ac:dyDescent="0.45">
      <c r="B2800" s="3"/>
    </row>
    <row r="2801" spans="2:2" s="2" customFormat="1" x14ac:dyDescent="0.45">
      <c r="B2801" s="3"/>
    </row>
    <row r="2802" spans="2:2" s="2" customFormat="1" x14ac:dyDescent="0.45">
      <c r="B2802" s="3"/>
    </row>
    <row r="2803" spans="2:2" s="2" customFormat="1" x14ac:dyDescent="0.45">
      <c r="B2803" s="3"/>
    </row>
    <row r="2804" spans="2:2" s="2" customFormat="1" x14ac:dyDescent="0.45">
      <c r="B2804" s="3"/>
    </row>
    <row r="2805" spans="2:2" s="2" customFormat="1" x14ac:dyDescent="0.45">
      <c r="B2805" s="3"/>
    </row>
    <row r="2806" spans="2:2" s="2" customFormat="1" x14ac:dyDescent="0.45">
      <c r="B2806" s="3"/>
    </row>
    <row r="2807" spans="2:2" s="2" customFormat="1" x14ac:dyDescent="0.45">
      <c r="B2807" s="3"/>
    </row>
    <row r="2808" spans="2:2" s="2" customFormat="1" x14ac:dyDescent="0.45">
      <c r="B2808" s="3"/>
    </row>
    <row r="2809" spans="2:2" s="2" customFormat="1" x14ac:dyDescent="0.45">
      <c r="B2809" s="3"/>
    </row>
    <row r="2810" spans="2:2" s="2" customFormat="1" x14ac:dyDescent="0.45">
      <c r="B2810" s="3"/>
    </row>
    <row r="2811" spans="2:2" s="2" customFormat="1" x14ac:dyDescent="0.45">
      <c r="B2811" s="3"/>
    </row>
    <row r="2812" spans="2:2" s="2" customFormat="1" x14ac:dyDescent="0.45">
      <c r="B2812" s="3"/>
    </row>
    <row r="2813" spans="2:2" s="2" customFormat="1" x14ac:dyDescent="0.45">
      <c r="B2813" s="3"/>
    </row>
    <row r="2814" spans="2:2" s="2" customFormat="1" x14ac:dyDescent="0.45">
      <c r="B2814" s="3"/>
    </row>
    <row r="2815" spans="2:2" s="2" customFormat="1" x14ac:dyDescent="0.45">
      <c r="B2815" s="3"/>
    </row>
    <row r="2816" spans="2:2" s="2" customFormat="1" x14ac:dyDescent="0.45">
      <c r="B2816" s="3"/>
    </row>
    <row r="2817" spans="2:2" s="2" customFormat="1" x14ac:dyDescent="0.45">
      <c r="B2817" s="3"/>
    </row>
    <row r="2818" spans="2:2" s="2" customFormat="1" x14ac:dyDescent="0.45">
      <c r="B2818" s="3"/>
    </row>
    <row r="2819" spans="2:2" s="2" customFormat="1" x14ac:dyDescent="0.45">
      <c r="B2819" s="3"/>
    </row>
    <row r="2820" spans="2:2" s="2" customFormat="1" x14ac:dyDescent="0.45">
      <c r="B2820" s="3"/>
    </row>
    <row r="2821" spans="2:2" s="2" customFormat="1" x14ac:dyDescent="0.45">
      <c r="B2821" s="3"/>
    </row>
    <row r="2822" spans="2:2" s="2" customFormat="1" x14ac:dyDescent="0.45">
      <c r="B2822" s="3"/>
    </row>
    <row r="2823" spans="2:2" s="2" customFormat="1" x14ac:dyDescent="0.45">
      <c r="B2823" s="3"/>
    </row>
    <row r="2824" spans="2:2" s="2" customFormat="1" x14ac:dyDescent="0.45">
      <c r="B2824" s="3"/>
    </row>
    <row r="2825" spans="2:2" s="2" customFormat="1" x14ac:dyDescent="0.45">
      <c r="B2825" s="3"/>
    </row>
    <row r="2826" spans="2:2" s="2" customFormat="1" x14ac:dyDescent="0.45">
      <c r="B2826" s="3"/>
    </row>
    <row r="2827" spans="2:2" s="2" customFormat="1" x14ac:dyDescent="0.45">
      <c r="B2827" s="3"/>
    </row>
    <row r="2828" spans="2:2" s="2" customFormat="1" x14ac:dyDescent="0.45">
      <c r="B2828" s="3"/>
    </row>
    <row r="2829" spans="2:2" s="2" customFormat="1" x14ac:dyDescent="0.45">
      <c r="B2829" s="3"/>
    </row>
    <row r="2830" spans="2:2" s="2" customFormat="1" x14ac:dyDescent="0.45">
      <c r="B2830" s="3"/>
    </row>
    <row r="2831" spans="2:2" s="2" customFormat="1" x14ac:dyDescent="0.45">
      <c r="B2831" s="3"/>
    </row>
    <row r="2832" spans="2:2" s="2" customFormat="1" x14ac:dyDescent="0.45">
      <c r="B2832" s="3"/>
    </row>
    <row r="2833" spans="2:2" s="2" customFormat="1" x14ac:dyDescent="0.45">
      <c r="B2833" s="3"/>
    </row>
    <row r="2834" spans="2:2" s="2" customFormat="1" x14ac:dyDescent="0.45">
      <c r="B2834" s="3"/>
    </row>
    <row r="2835" spans="2:2" s="2" customFormat="1" x14ac:dyDescent="0.45">
      <c r="B2835" s="3"/>
    </row>
    <row r="2836" spans="2:2" s="2" customFormat="1" x14ac:dyDescent="0.45">
      <c r="B2836" s="3"/>
    </row>
    <row r="2837" spans="2:2" s="2" customFormat="1" x14ac:dyDescent="0.45">
      <c r="B2837" s="3"/>
    </row>
    <row r="2838" spans="2:2" s="2" customFormat="1" x14ac:dyDescent="0.45">
      <c r="B2838" s="3"/>
    </row>
    <row r="2839" spans="2:2" s="2" customFormat="1" x14ac:dyDescent="0.45">
      <c r="B2839" s="3"/>
    </row>
    <row r="2840" spans="2:2" s="2" customFormat="1" x14ac:dyDescent="0.45">
      <c r="B2840" s="3"/>
    </row>
    <row r="2841" spans="2:2" s="2" customFormat="1" x14ac:dyDescent="0.45">
      <c r="B2841" s="3"/>
    </row>
    <row r="2842" spans="2:2" s="2" customFormat="1" x14ac:dyDescent="0.45">
      <c r="B2842" s="3"/>
    </row>
    <row r="2843" spans="2:2" s="2" customFormat="1" x14ac:dyDescent="0.45">
      <c r="B2843" s="3"/>
    </row>
    <row r="2844" spans="2:2" s="2" customFormat="1" x14ac:dyDescent="0.45">
      <c r="B2844" s="3"/>
    </row>
    <row r="2845" spans="2:2" s="2" customFormat="1" x14ac:dyDescent="0.45">
      <c r="B2845" s="3"/>
    </row>
    <row r="2846" spans="2:2" s="2" customFormat="1" x14ac:dyDescent="0.45">
      <c r="B2846" s="3"/>
    </row>
    <row r="2847" spans="2:2" s="2" customFormat="1" x14ac:dyDescent="0.45">
      <c r="B2847" s="3"/>
    </row>
    <row r="2848" spans="2:2" s="2" customFormat="1" x14ac:dyDescent="0.45">
      <c r="B2848" s="3"/>
    </row>
    <row r="2849" spans="2:2" s="2" customFormat="1" x14ac:dyDescent="0.45">
      <c r="B2849" s="3"/>
    </row>
    <row r="2850" spans="2:2" s="2" customFormat="1" x14ac:dyDescent="0.45">
      <c r="B2850" s="3"/>
    </row>
    <row r="2851" spans="2:2" s="2" customFormat="1" x14ac:dyDescent="0.45">
      <c r="B2851" s="3"/>
    </row>
    <row r="2852" spans="2:2" s="2" customFormat="1" x14ac:dyDescent="0.45">
      <c r="B2852" s="3"/>
    </row>
    <row r="2853" spans="2:2" s="2" customFormat="1" x14ac:dyDescent="0.45">
      <c r="B2853" s="3"/>
    </row>
    <row r="2854" spans="2:2" s="2" customFormat="1" x14ac:dyDescent="0.45">
      <c r="B2854" s="3"/>
    </row>
    <row r="2855" spans="2:2" s="2" customFormat="1" x14ac:dyDescent="0.45">
      <c r="B2855" s="3"/>
    </row>
    <row r="2856" spans="2:2" s="2" customFormat="1" x14ac:dyDescent="0.45">
      <c r="B2856" s="3"/>
    </row>
    <row r="2857" spans="2:2" s="2" customFormat="1" x14ac:dyDescent="0.45">
      <c r="B2857" s="3"/>
    </row>
    <row r="2858" spans="2:2" s="2" customFormat="1" x14ac:dyDescent="0.45">
      <c r="B2858" s="3"/>
    </row>
    <row r="2859" spans="2:2" s="2" customFormat="1" x14ac:dyDescent="0.45">
      <c r="B2859" s="3"/>
    </row>
    <row r="2860" spans="2:2" s="2" customFormat="1" x14ac:dyDescent="0.45">
      <c r="B2860" s="3"/>
    </row>
    <row r="2861" spans="2:2" s="2" customFormat="1" x14ac:dyDescent="0.45">
      <c r="B2861" s="3"/>
    </row>
    <row r="2862" spans="2:2" s="2" customFormat="1" x14ac:dyDescent="0.45">
      <c r="B2862" s="3"/>
    </row>
    <row r="2863" spans="2:2" s="2" customFormat="1" x14ac:dyDescent="0.45">
      <c r="B2863" s="3"/>
    </row>
    <row r="2864" spans="2:2" s="2" customFormat="1" x14ac:dyDescent="0.45">
      <c r="B2864" s="3"/>
    </row>
    <row r="2865" spans="2:2" s="2" customFormat="1" x14ac:dyDescent="0.45">
      <c r="B2865" s="3"/>
    </row>
    <row r="2866" spans="2:2" s="2" customFormat="1" x14ac:dyDescent="0.45">
      <c r="B2866" s="3"/>
    </row>
    <row r="2867" spans="2:2" s="2" customFormat="1" x14ac:dyDescent="0.45">
      <c r="B2867" s="3"/>
    </row>
    <row r="2868" spans="2:2" s="2" customFormat="1" x14ac:dyDescent="0.45">
      <c r="B2868" s="3"/>
    </row>
    <row r="2869" spans="2:2" s="2" customFormat="1" x14ac:dyDescent="0.45">
      <c r="B2869" s="3"/>
    </row>
    <row r="2870" spans="2:2" s="2" customFormat="1" x14ac:dyDescent="0.45">
      <c r="B2870" s="3"/>
    </row>
    <row r="2871" spans="2:2" s="2" customFormat="1" x14ac:dyDescent="0.45">
      <c r="B2871" s="3"/>
    </row>
    <row r="2872" spans="2:2" s="2" customFormat="1" x14ac:dyDescent="0.45">
      <c r="B2872" s="3"/>
    </row>
    <row r="2873" spans="2:2" s="2" customFormat="1" x14ac:dyDescent="0.45">
      <c r="B2873" s="3"/>
    </row>
    <row r="2874" spans="2:2" s="2" customFormat="1" x14ac:dyDescent="0.45">
      <c r="B2874" s="3"/>
    </row>
    <row r="2875" spans="2:2" s="2" customFormat="1" x14ac:dyDescent="0.45">
      <c r="B2875" s="3"/>
    </row>
    <row r="2876" spans="2:2" s="2" customFormat="1" x14ac:dyDescent="0.45">
      <c r="B2876" s="3"/>
    </row>
    <row r="2877" spans="2:2" s="2" customFormat="1" x14ac:dyDescent="0.45">
      <c r="B2877" s="3"/>
    </row>
    <row r="2878" spans="2:2" s="2" customFormat="1" x14ac:dyDescent="0.45">
      <c r="B2878" s="3"/>
    </row>
    <row r="2879" spans="2:2" s="2" customFormat="1" x14ac:dyDescent="0.45">
      <c r="B2879" s="3"/>
    </row>
    <row r="2880" spans="2:2" s="2" customFormat="1" x14ac:dyDescent="0.45">
      <c r="B2880" s="3"/>
    </row>
    <row r="2881" spans="2:2" s="2" customFormat="1" x14ac:dyDescent="0.45">
      <c r="B2881" s="3"/>
    </row>
    <row r="2882" spans="2:2" s="2" customFormat="1" x14ac:dyDescent="0.45">
      <c r="B2882" s="3"/>
    </row>
    <row r="2883" spans="2:2" s="2" customFormat="1" x14ac:dyDescent="0.45">
      <c r="B2883" s="3"/>
    </row>
    <row r="2884" spans="2:2" s="2" customFormat="1" x14ac:dyDescent="0.45">
      <c r="B2884" s="3"/>
    </row>
    <row r="2885" spans="2:2" s="2" customFormat="1" x14ac:dyDescent="0.45">
      <c r="B2885" s="3"/>
    </row>
    <row r="2886" spans="2:2" s="2" customFormat="1" x14ac:dyDescent="0.45">
      <c r="B2886" s="3"/>
    </row>
    <row r="2887" spans="2:2" s="2" customFormat="1" x14ac:dyDescent="0.45">
      <c r="B2887" s="3"/>
    </row>
    <row r="2888" spans="2:2" s="2" customFormat="1" x14ac:dyDescent="0.45">
      <c r="B2888" s="3"/>
    </row>
    <row r="2889" spans="2:2" s="2" customFormat="1" x14ac:dyDescent="0.45">
      <c r="B2889" s="3"/>
    </row>
    <row r="2890" spans="2:2" s="2" customFormat="1" x14ac:dyDescent="0.45">
      <c r="B2890" s="3"/>
    </row>
    <row r="2891" spans="2:2" s="2" customFormat="1" x14ac:dyDescent="0.45">
      <c r="B2891" s="3"/>
    </row>
    <row r="2892" spans="2:2" s="2" customFormat="1" x14ac:dyDescent="0.45">
      <c r="B2892" s="3"/>
    </row>
    <row r="2893" spans="2:2" s="2" customFormat="1" x14ac:dyDescent="0.45">
      <c r="B2893" s="3"/>
    </row>
    <row r="2894" spans="2:2" s="2" customFormat="1" x14ac:dyDescent="0.45">
      <c r="B2894" s="3"/>
    </row>
    <row r="2895" spans="2:2" s="2" customFormat="1" x14ac:dyDescent="0.45">
      <c r="B2895" s="3"/>
    </row>
    <row r="2896" spans="2:2" s="2" customFormat="1" x14ac:dyDescent="0.45">
      <c r="B2896" s="3"/>
    </row>
    <row r="2897" spans="2:2" s="2" customFormat="1" x14ac:dyDescent="0.45">
      <c r="B2897" s="3"/>
    </row>
    <row r="2898" spans="2:2" s="2" customFormat="1" x14ac:dyDescent="0.45">
      <c r="B2898" s="3"/>
    </row>
    <row r="2899" spans="2:2" s="2" customFormat="1" x14ac:dyDescent="0.45">
      <c r="B2899" s="3"/>
    </row>
    <row r="2900" spans="2:2" s="2" customFormat="1" x14ac:dyDescent="0.45">
      <c r="B2900" s="3"/>
    </row>
    <row r="2901" spans="2:2" s="2" customFormat="1" x14ac:dyDescent="0.45">
      <c r="B2901" s="3"/>
    </row>
    <row r="2902" spans="2:2" s="2" customFormat="1" x14ac:dyDescent="0.45">
      <c r="B2902" s="3"/>
    </row>
    <row r="2903" spans="2:2" s="2" customFormat="1" x14ac:dyDescent="0.45">
      <c r="B2903" s="3"/>
    </row>
    <row r="2904" spans="2:2" s="2" customFormat="1" x14ac:dyDescent="0.45">
      <c r="B2904" s="3"/>
    </row>
    <row r="2905" spans="2:2" s="2" customFormat="1" x14ac:dyDescent="0.45">
      <c r="B2905" s="3"/>
    </row>
    <row r="2906" spans="2:2" s="2" customFormat="1" x14ac:dyDescent="0.45">
      <c r="B2906" s="3"/>
    </row>
    <row r="2907" spans="2:2" s="2" customFormat="1" x14ac:dyDescent="0.45">
      <c r="B2907" s="3"/>
    </row>
    <row r="2908" spans="2:2" s="2" customFormat="1" x14ac:dyDescent="0.45">
      <c r="B2908" s="3"/>
    </row>
    <row r="2909" spans="2:2" s="2" customFormat="1" x14ac:dyDescent="0.45">
      <c r="B2909" s="3"/>
    </row>
    <row r="2910" spans="2:2" s="2" customFormat="1" x14ac:dyDescent="0.45">
      <c r="B2910" s="3"/>
    </row>
    <row r="2911" spans="2:2" s="2" customFormat="1" x14ac:dyDescent="0.45">
      <c r="B2911" s="3"/>
    </row>
    <row r="2912" spans="2:2" s="2" customFormat="1" x14ac:dyDescent="0.45">
      <c r="B2912" s="3"/>
    </row>
    <row r="2913" spans="2:2" s="2" customFormat="1" x14ac:dyDescent="0.45">
      <c r="B2913" s="3"/>
    </row>
    <row r="2914" spans="2:2" s="2" customFormat="1" x14ac:dyDescent="0.45">
      <c r="B2914" s="3"/>
    </row>
    <row r="2915" spans="2:2" s="2" customFormat="1" x14ac:dyDescent="0.45">
      <c r="B2915" s="3"/>
    </row>
    <row r="2916" spans="2:2" s="2" customFormat="1" x14ac:dyDescent="0.45">
      <c r="B2916" s="3"/>
    </row>
    <row r="2917" spans="2:2" s="2" customFormat="1" x14ac:dyDescent="0.45">
      <c r="B2917" s="3"/>
    </row>
    <row r="2918" spans="2:2" s="2" customFormat="1" x14ac:dyDescent="0.45">
      <c r="B2918" s="3"/>
    </row>
    <row r="2919" spans="2:2" s="2" customFormat="1" x14ac:dyDescent="0.45">
      <c r="B2919" s="3"/>
    </row>
    <row r="2920" spans="2:2" s="2" customFormat="1" x14ac:dyDescent="0.45">
      <c r="B2920" s="3"/>
    </row>
    <row r="2921" spans="2:2" s="2" customFormat="1" x14ac:dyDescent="0.45">
      <c r="B2921" s="3"/>
    </row>
    <row r="2922" spans="2:2" s="2" customFormat="1" x14ac:dyDescent="0.45">
      <c r="B2922" s="3"/>
    </row>
    <row r="2923" spans="2:2" s="2" customFormat="1" x14ac:dyDescent="0.45">
      <c r="B2923" s="3"/>
    </row>
    <row r="2924" spans="2:2" s="2" customFormat="1" x14ac:dyDescent="0.45">
      <c r="B2924" s="3"/>
    </row>
    <row r="2925" spans="2:2" s="2" customFormat="1" x14ac:dyDescent="0.45">
      <c r="B2925" s="3"/>
    </row>
    <row r="2926" spans="2:2" s="2" customFormat="1" x14ac:dyDescent="0.45">
      <c r="B2926" s="3"/>
    </row>
    <row r="2927" spans="2:2" s="2" customFormat="1" x14ac:dyDescent="0.45">
      <c r="B2927" s="3"/>
    </row>
    <row r="2928" spans="2:2" s="2" customFormat="1" x14ac:dyDescent="0.45">
      <c r="B2928" s="3"/>
    </row>
    <row r="2929" spans="2:2" s="2" customFormat="1" x14ac:dyDescent="0.45">
      <c r="B2929" s="3"/>
    </row>
    <row r="2930" spans="2:2" s="2" customFormat="1" x14ac:dyDescent="0.45">
      <c r="B2930" s="3"/>
    </row>
    <row r="2931" spans="2:2" s="2" customFormat="1" x14ac:dyDescent="0.45">
      <c r="B2931" s="3"/>
    </row>
    <row r="2932" spans="2:2" s="2" customFormat="1" x14ac:dyDescent="0.45">
      <c r="B2932" s="3"/>
    </row>
    <row r="2933" spans="2:2" s="2" customFormat="1" x14ac:dyDescent="0.45">
      <c r="B2933" s="3"/>
    </row>
    <row r="2934" spans="2:2" s="2" customFormat="1" x14ac:dyDescent="0.45">
      <c r="B2934" s="3"/>
    </row>
    <row r="2935" spans="2:2" s="2" customFormat="1" x14ac:dyDescent="0.45">
      <c r="B2935" s="3"/>
    </row>
    <row r="2936" spans="2:2" s="2" customFormat="1" x14ac:dyDescent="0.45">
      <c r="B2936" s="3"/>
    </row>
    <row r="2937" spans="2:2" s="2" customFormat="1" x14ac:dyDescent="0.45">
      <c r="B2937" s="3"/>
    </row>
    <row r="2938" spans="2:2" s="2" customFormat="1" x14ac:dyDescent="0.45">
      <c r="B2938" s="3"/>
    </row>
    <row r="2939" spans="2:2" s="2" customFormat="1" x14ac:dyDescent="0.45">
      <c r="B2939" s="3"/>
    </row>
    <row r="2940" spans="2:2" s="2" customFormat="1" x14ac:dyDescent="0.45">
      <c r="B2940" s="3"/>
    </row>
    <row r="2941" spans="2:2" s="2" customFormat="1" x14ac:dyDescent="0.45">
      <c r="B2941" s="3"/>
    </row>
    <row r="2942" spans="2:2" s="2" customFormat="1" x14ac:dyDescent="0.45">
      <c r="B2942" s="3"/>
    </row>
    <row r="2943" spans="2:2" s="2" customFormat="1" x14ac:dyDescent="0.45">
      <c r="B2943" s="3"/>
    </row>
    <row r="2944" spans="2:2" s="2" customFormat="1" x14ac:dyDescent="0.45">
      <c r="B2944" s="3"/>
    </row>
    <row r="2945" spans="2:2" s="2" customFormat="1" x14ac:dyDescent="0.45">
      <c r="B2945" s="3"/>
    </row>
    <row r="2946" spans="2:2" s="2" customFormat="1" x14ac:dyDescent="0.45">
      <c r="B2946" s="3"/>
    </row>
    <row r="2947" spans="2:2" s="2" customFormat="1" x14ac:dyDescent="0.45">
      <c r="B2947" s="3"/>
    </row>
    <row r="2948" spans="2:2" s="2" customFormat="1" x14ac:dyDescent="0.45">
      <c r="B2948" s="3"/>
    </row>
    <row r="2949" spans="2:2" s="2" customFormat="1" x14ac:dyDescent="0.45">
      <c r="B2949" s="3"/>
    </row>
    <row r="2950" spans="2:2" s="2" customFormat="1" x14ac:dyDescent="0.45">
      <c r="B2950" s="3"/>
    </row>
    <row r="2951" spans="2:2" s="2" customFormat="1" x14ac:dyDescent="0.45">
      <c r="B2951" s="3"/>
    </row>
    <row r="2952" spans="2:2" s="2" customFormat="1" x14ac:dyDescent="0.45">
      <c r="B2952" s="3"/>
    </row>
    <row r="2953" spans="2:2" s="2" customFormat="1" x14ac:dyDescent="0.45">
      <c r="B2953" s="3"/>
    </row>
    <row r="2954" spans="2:2" s="2" customFormat="1" x14ac:dyDescent="0.45">
      <c r="B2954" s="3"/>
    </row>
    <row r="2955" spans="2:2" s="2" customFormat="1" x14ac:dyDescent="0.45">
      <c r="B2955" s="3"/>
    </row>
    <row r="2956" spans="2:2" s="2" customFormat="1" x14ac:dyDescent="0.45">
      <c r="B2956" s="3"/>
    </row>
    <row r="2957" spans="2:2" s="2" customFormat="1" x14ac:dyDescent="0.45">
      <c r="B2957" s="3"/>
    </row>
    <row r="2958" spans="2:2" s="2" customFormat="1" x14ac:dyDescent="0.45">
      <c r="B2958" s="3"/>
    </row>
    <row r="2959" spans="2:2" s="2" customFormat="1" x14ac:dyDescent="0.45">
      <c r="B2959" s="3"/>
    </row>
    <row r="2960" spans="2:2" s="2" customFormat="1" x14ac:dyDescent="0.45">
      <c r="B2960" s="3"/>
    </row>
    <row r="2961" spans="2:2" s="2" customFormat="1" x14ac:dyDescent="0.45">
      <c r="B2961" s="3"/>
    </row>
    <row r="2962" spans="2:2" s="2" customFormat="1" x14ac:dyDescent="0.45">
      <c r="B2962" s="3"/>
    </row>
    <row r="2963" spans="2:2" s="2" customFormat="1" x14ac:dyDescent="0.45">
      <c r="B2963" s="3"/>
    </row>
    <row r="2964" spans="2:2" s="2" customFormat="1" x14ac:dyDescent="0.45">
      <c r="B2964" s="3"/>
    </row>
    <row r="2965" spans="2:2" s="2" customFormat="1" x14ac:dyDescent="0.45">
      <c r="B2965" s="3"/>
    </row>
    <row r="2966" spans="2:2" s="2" customFormat="1" x14ac:dyDescent="0.45">
      <c r="B2966" s="3"/>
    </row>
    <row r="2967" spans="2:2" s="2" customFormat="1" x14ac:dyDescent="0.45">
      <c r="B2967" s="3"/>
    </row>
    <row r="2968" spans="2:2" s="2" customFormat="1" x14ac:dyDescent="0.45">
      <c r="B2968" s="3"/>
    </row>
    <row r="2969" spans="2:2" s="2" customFormat="1" x14ac:dyDescent="0.45">
      <c r="B2969" s="3"/>
    </row>
    <row r="2970" spans="2:2" s="2" customFormat="1" x14ac:dyDescent="0.45">
      <c r="B2970" s="3"/>
    </row>
    <row r="2971" spans="2:2" s="2" customFormat="1" x14ac:dyDescent="0.45">
      <c r="B2971" s="3"/>
    </row>
    <row r="2972" spans="2:2" s="2" customFormat="1" x14ac:dyDescent="0.45">
      <c r="B2972" s="3"/>
    </row>
    <row r="2973" spans="2:2" s="2" customFormat="1" x14ac:dyDescent="0.45">
      <c r="B2973" s="3"/>
    </row>
    <row r="2974" spans="2:2" s="2" customFormat="1" x14ac:dyDescent="0.45">
      <c r="B2974" s="3"/>
    </row>
    <row r="2975" spans="2:2" s="2" customFormat="1" x14ac:dyDescent="0.45">
      <c r="B2975" s="3"/>
    </row>
    <row r="2976" spans="2:2" s="2" customFormat="1" x14ac:dyDescent="0.45">
      <c r="B2976" s="3"/>
    </row>
    <row r="2977" spans="2:2" s="2" customFormat="1" x14ac:dyDescent="0.45">
      <c r="B2977" s="3"/>
    </row>
    <row r="2978" spans="2:2" s="2" customFormat="1" x14ac:dyDescent="0.45">
      <c r="B2978" s="3"/>
    </row>
    <row r="2979" spans="2:2" s="2" customFormat="1" x14ac:dyDescent="0.45">
      <c r="B2979" s="3"/>
    </row>
    <row r="2980" spans="2:2" s="2" customFormat="1" x14ac:dyDescent="0.45">
      <c r="B2980" s="3"/>
    </row>
    <row r="2981" spans="2:2" s="2" customFormat="1" x14ac:dyDescent="0.45">
      <c r="B2981" s="3"/>
    </row>
    <row r="2982" spans="2:2" s="2" customFormat="1" x14ac:dyDescent="0.45">
      <c r="B2982" s="3"/>
    </row>
    <row r="2983" spans="2:2" s="2" customFormat="1" x14ac:dyDescent="0.45">
      <c r="B2983" s="3"/>
    </row>
    <row r="2984" spans="2:2" s="2" customFormat="1" x14ac:dyDescent="0.45">
      <c r="B2984" s="3"/>
    </row>
    <row r="2985" spans="2:2" s="2" customFormat="1" x14ac:dyDescent="0.45">
      <c r="B2985" s="3"/>
    </row>
    <row r="2986" spans="2:2" s="2" customFormat="1" x14ac:dyDescent="0.45">
      <c r="B2986" s="3"/>
    </row>
    <row r="2987" spans="2:2" s="2" customFormat="1" x14ac:dyDescent="0.45">
      <c r="B2987" s="3"/>
    </row>
    <row r="2988" spans="2:2" s="2" customFormat="1" x14ac:dyDescent="0.45">
      <c r="B2988" s="3"/>
    </row>
    <row r="2989" spans="2:2" s="2" customFormat="1" x14ac:dyDescent="0.45">
      <c r="B2989" s="3"/>
    </row>
    <row r="2990" spans="2:2" s="2" customFormat="1" x14ac:dyDescent="0.45">
      <c r="B2990" s="3"/>
    </row>
    <row r="2991" spans="2:2" s="2" customFormat="1" x14ac:dyDescent="0.45">
      <c r="B2991" s="3"/>
    </row>
    <row r="2992" spans="2:2" s="2" customFormat="1" x14ac:dyDescent="0.45">
      <c r="B2992" s="3"/>
    </row>
    <row r="2993" spans="2:2" s="2" customFormat="1" x14ac:dyDescent="0.45">
      <c r="B2993" s="3"/>
    </row>
    <row r="2994" spans="2:2" s="2" customFormat="1" x14ac:dyDescent="0.45">
      <c r="B2994" s="3"/>
    </row>
    <row r="2995" spans="2:2" s="2" customFormat="1" x14ac:dyDescent="0.45">
      <c r="B2995" s="3"/>
    </row>
    <row r="2996" spans="2:2" s="2" customFormat="1" x14ac:dyDescent="0.45">
      <c r="B2996" s="3"/>
    </row>
    <row r="2997" spans="2:2" s="2" customFormat="1" x14ac:dyDescent="0.45">
      <c r="B2997" s="3"/>
    </row>
    <row r="2998" spans="2:2" s="2" customFormat="1" x14ac:dyDescent="0.45">
      <c r="B2998" s="3"/>
    </row>
    <row r="2999" spans="2:2" s="2" customFormat="1" x14ac:dyDescent="0.45">
      <c r="B2999" s="3"/>
    </row>
    <row r="3000" spans="2:2" s="2" customFormat="1" x14ac:dyDescent="0.45">
      <c r="B3000" s="3"/>
    </row>
    <row r="3001" spans="2:2" s="2" customFormat="1" x14ac:dyDescent="0.45">
      <c r="B3001" s="3"/>
    </row>
    <row r="3002" spans="2:2" s="2" customFormat="1" x14ac:dyDescent="0.45">
      <c r="B3002" s="3"/>
    </row>
    <row r="3003" spans="2:2" s="2" customFormat="1" x14ac:dyDescent="0.45">
      <c r="B3003" s="3"/>
    </row>
    <row r="3004" spans="2:2" s="2" customFormat="1" x14ac:dyDescent="0.45">
      <c r="B3004" s="3"/>
    </row>
    <row r="3005" spans="2:2" s="2" customFormat="1" x14ac:dyDescent="0.45">
      <c r="B3005" s="3"/>
    </row>
    <row r="3006" spans="2:2" s="2" customFormat="1" x14ac:dyDescent="0.45">
      <c r="B3006" s="3"/>
    </row>
    <row r="3007" spans="2:2" s="2" customFormat="1" x14ac:dyDescent="0.45">
      <c r="B3007" s="3"/>
    </row>
    <row r="3008" spans="2:2" s="2" customFormat="1" x14ac:dyDescent="0.45">
      <c r="B3008" s="3"/>
    </row>
    <row r="3009" spans="2:2" s="2" customFormat="1" x14ac:dyDescent="0.45">
      <c r="B3009" s="3"/>
    </row>
    <row r="3010" spans="2:2" s="2" customFormat="1" x14ac:dyDescent="0.45">
      <c r="B3010" s="3"/>
    </row>
    <row r="3011" spans="2:2" s="2" customFormat="1" x14ac:dyDescent="0.45">
      <c r="B3011" s="3"/>
    </row>
    <row r="3012" spans="2:2" s="2" customFormat="1" x14ac:dyDescent="0.45">
      <c r="B3012" s="3"/>
    </row>
    <row r="3013" spans="2:2" s="2" customFormat="1" x14ac:dyDescent="0.45">
      <c r="B3013" s="3"/>
    </row>
    <row r="3014" spans="2:2" s="2" customFormat="1" x14ac:dyDescent="0.45">
      <c r="B3014" s="3"/>
    </row>
    <row r="3015" spans="2:2" s="2" customFormat="1" x14ac:dyDescent="0.45">
      <c r="B3015" s="3"/>
    </row>
    <row r="3016" spans="2:2" s="2" customFormat="1" x14ac:dyDescent="0.45">
      <c r="B3016" s="3"/>
    </row>
    <row r="3017" spans="2:2" s="2" customFormat="1" x14ac:dyDescent="0.45">
      <c r="B3017" s="3"/>
    </row>
    <row r="3018" spans="2:2" s="2" customFormat="1" x14ac:dyDescent="0.45">
      <c r="B3018" s="3"/>
    </row>
    <row r="3019" spans="2:2" s="2" customFormat="1" x14ac:dyDescent="0.45">
      <c r="B3019" s="3"/>
    </row>
    <row r="3020" spans="2:2" s="2" customFormat="1" x14ac:dyDescent="0.45">
      <c r="B3020" s="3"/>
    </row>
    <row r="3021" spans="2:2" s="2" customFormat="1" x14ac:dyDescent="0.45">
      <c r="B3021" s="3"/>
    </row>
    <row r="3022" spans="2:2" s="2" customFormat="1" x14ac:dyDescent="0.45">
      <c r="B3022" s="3"/>
    </row>
    <row r="3023" spans="2:2" s="2" customFormat="1" x14ac:dyDescent="0.45">
      <c r="B3023" s="3"/>
    </row>
    <row r="3024" spans="2:2" s="2" customFormat="1" x14ac:dyDescent="0.45">
      <c r="B3024" s="3"/>
    </row>
    <row r="3025" spans="2:2" s="2" customFormat="1" x14ac:dyDescent="0.45">
      <c r="B3025" s="3"/>
    </row>
    <row r="3026" spans="2:2" s="2" customFormat="1" x14ac:dyDescent="0.45">
      <c r="B3026" s="3"/>
    </row>
    <row r="3027" spans="2:2" s="2" customFormat="1" x14ac:dyDescent="0.45">
      <c r="B3027" s="3"/>
    </row>
    <row r="3028" spans="2:2" s="2" customFormat="1" x14ac:dyDescent="0.45">
      <c r="B3028" s="3"/>
    </row>
    <row r="3029" spans="2:2" s="2" customFormat="1" x14ac:dyDescent="0.45">
      <c r="B3029" s="3"/>
    </row>
    <row r="3030" spans="2:2" s="2" customFormat="1" x14ac:dyDescent="0.45">
      <c r="B3030" s="3"/>
    </row>
    <row r="3031" spans="2:2" s="2" customFormat="1" x14ac:dyDescent="0.45">
      <c r="B3031" s="3"/>
    </row>
    <row r="3032" spans="2:2" s="2" customFormat="1" x14ac:dyDescent="0.45">
      <c r="B3032" s="3"/>
    </row>
    <row r="3033" spans="2:2" s="2" customFormat="1" x14ac:dyDescent="0.45">
      <c r="B3033" s="3"/>
    </row>
    <row r="3034" spans="2:2" s="2" customFormat="1" x14ac:dyDescent="0.45">
      <c r="B3034" s="3"/>
    </row>
    <row r="3035" spans="2:2" s="2" customFormat="1" x14ac:dyDescent="0.45">
      <c r="B3035" s="3"/>
    </row>
    <row r="3036" spans="2:2" s="2" customFormat="1" x14ac:dyDescent="0.45">
      <c r="B3036" s="3"/>
    </row>
    <row r="3037" spans="2:2" s="2" customFormat="1" x14ac:dyDescent="0.45">
      <c r="B3037" s="3"/>
    </row>
    <row r="3038" spans="2:2" s="2" customFormat="1" x14ac:dyDescent="0.45">
      <c r="B3038" s="3"/>
    </row>
    <row r="3039" spans="2:2" s="2" customFormat="1" x14ac:dyDescent="0.45">
      <c r="B3039" s="3"/>
    </row>
    <row r="3040" spans="2:2" s="2" customFormat="1" x14ac:dyDescent="0.45">
      <c r="B3040" s="3"/>
    </row>
    <row r="3041" spans="2:2" s="2" customFormat="1" x14ac:dyDescent="0.45">
      <c r="B3041" s="3"/>
    </row>
    <row r="3042" spans="2:2" s="2" customFormat="1" x14ac:dyDescent="0.45">
      <c r="B3042" s="3"/>
    </row>
    <row r="3043" spans="2:2" s="2" customFormat="1" x14ac:dyDescent="0.45">
      <c r="B3043" s="3"/>
    </row>
    <row r="3044" spans="2:2" s="2" customFormat="1" x14ac:dyDescent="0.45">
      <c r="B3044" s="3"/>
    </row>
    <row r="3045" spans="2:2" s="2" customFormat="1" x14ac:dyDescent="0.45">
      <c r="B3045" s="3"/>
    </row>
    <row r="3046" spans="2:2" s="2" customFormat="1" x14ac:dyDescent="0.45">
      <c r="B3046" s="3"/>
    </row>
    <row r="3047" spans="2:2" s="2" customFormat="1" x14ac:dyDescent="0.45">
      <c r="B3047" s="3"/>
    </row>
    <row r="3048" spans="2:2" s="2" customFormat="1" x14ac:dyDescent="0.45">
      <c r="B3048" s="3"/>
    </row>
    <row r="3049" spans="2:2" s="2" customFormat="1" x14ac:dyDescent="0.45">
      <c r="B3049" s="3"/>
    </row>
    <row r="3050" spans="2:2" s="2" customFormat="1" x14ac:dyDescent="0.45">
      <c r="B3050" s="3"/>
    </row>
    <row r="3051" spans="2:2" s="2" customFormat="1" x14ac:dyDescent="0.45">
      <c r="B3051" s="3"/>
    </row>
    <row r="3052" spans="2:2" s="2" customFormat="1" x14ac:dyDescent="0.45">
      <c r="B3052" s="3"/>
    </row>
    <row r="3053" spans="2:2" s="2" customFormat="1" x14ac:dyDescent="0.45">
      <c r="B3053" s="3"/>
    </row>
    <row r="3054" spans="2:2" s="2" customFormat="1" x14ac:dyDescent="0.45">
      <c r="B3054" s="3"/>
    </row>
    <row r="3055" spans="2:2" s="2" customFormat="1" x14ac:dyDescent="0.45">
      <c r="B3055" s="3"/>
    </row>
    <row r="3056" spans="2:2" s="2" customFormat="1" x14ac:dyDescent="0.45">
      <c r="B3056" s="3"/>
    </row>
    <row r="3057" spans="2:2" s="2" customFormat="1" x14ac:dyDescent="0.45">
      <c r="B3057" s="3"/>
    </row>
    <row r="3058" spans="2:2" s="2" customFormat="1" x14ac:dyDescent="0.45">
      <c r="B3058" s="3"/>
    </row>
    <row r="3059" spans="2:2" s="2" customFormat="1" x14ac:dyDescent="0.45">
      <c r="B3059" s="3"/>
    </row>
    <row r="3060" spans="2:2" s="2" customFormat="1" x14ac:dyDescent="0.45">
      <c r="B3060" s="3"/>
    </row>
    <row r="3061" spans="2:2" s="2" customFormat="1" x14ac:dyDescent="0.45">
      <c r="B3061" s="3"/>
    </row>
    <row r="3062" spans="2:2" s="2" customFormat="1" x14ac:dyDescent="0.45">
      <c r="B3062" s="3"/>
    </row>
    <row r="3063" spans="2:2" s="2" customFormat="1" x14ac:dyDescent="0.45">
      <c r="B3063" s="3"/>
    </row>
    <row r="3064" spans="2:2" s="2" customFormat="1" x14ac:dyDescent="0.45">
      <c r="B3064" s="3"/>
    </row>
    <row r="3065" spans="2:2" s="2" customFormat="1" x14ac:dyDescent="0.45">
      <c r="B3065" s="3"/>
    </row>
    <row r="3066" spans="2:2" s="2" customFormat="1" x14ac:dyDescent="0.45">
      <c r="B3066" s="3"/>
    </row>
    <row r="3067" spans="2:2" s="2" customFormat="1" x14ac:dyDescent="0.45">
      <c r="B3067" s="3"/>
    </row>
    <row r="3068" spans="2:2" s="2" customFormat="1" x14ac:dyDescent="0.45">
      <c r="B3068" s="3"/>
    </row>
    <row r="3069" spans="2:2" s="2" customFormat="1" x14ac:dyDescent="0.45">
      <c r="B3069" s="3"/>
    </row>
    <row r="3070" spans="2:2" s="2" customFormat="1" x14ac:dyDescent="0.45">
      <c r="B3070" s="3"/>
    </row>
    <row r="3071" spans="2:2" s="2" customFormat="1" x14ac:dyDescent="0.45">
      <c r="B3071" s="3"/>
    </row>
    <row r="3072" spans="2:2" s="2" customFormat="1" x14ac:dyDescent="0.45">
      <c r="B3072" s="3"/>
    </row>
    <row r="3073" spans="2:2" s="2" customFormat="1" x14ac:dyDescent="0.45">
      <c r="B3073" s="3"/>
    </row>
    <row r="3074" spans="2:2" s="2" customFormat="1" x14ac:dyDescent="0.45">
      <c r="B3074" s="3"/>
    </row>
    <row r="3075" spans="2:2" s="2" customFormat="1" x14ac:dyDescent="0.45">
      <c r="B3075" s="3"/>
    </row>
    <row r="3076" spans="2:2" s="2" customFormat="1" x14ac:dyDescent="0.45">
      <c r="B3076" s="3"/>
    </row>
    <row r="3077" spans="2:2" s="2" customFormat="1" x14ac:dyDescent="0.45">
      <c r="B3077" s="3"/>
    </row>
    <row r="3078" spans="2:2" s="2" customFormat="1" x14ac:dyDescent="0.45">
      <c r="B3078" s="3"/>
    </row>
    <row r="3079" spans="2:2" s="2" customFormat="1" x14ac:dyDescent="0.45">
      <c r="B3079" s="3"/>
    </row>
    <row r="3080" spans="2:2" s="2" customFormat="1" x14ac:dyDescent="0.45">
      <c r="B3080" s="3"/>
    </row>
    <row r="3081" spans="2:2" s="2" customFormat="1" x14ac:dyDescent="0.45">
      <c r="B3081" s="3"/>
    </row>
    <row r="3082" spans="2:2" s="2" customFormat="1" x14ac:dyDescent="0.45">
      <c r="B3082" s="3"/>
    </row>
    <row r="3083" spans="2:2" s="2" customFormat="1" x14ac:dyDescent="0.45">
      <c r="B3083" s="3"/>
    </row>
    <row r="3084" spans="2:2" s="2" customFormat="1" x14ac:dyDescent="0.45">
      <c r="B3084" s="3"/>
    </row>
    <row r="3085" spans="2:2" s="2" customFormat="1" x14ac:dyDescent="0.45">
      <c r="B3085" s="3"/>
    </row>
    <row r="3086" spans="2:2" s="2" customFormat="1" x14ac:dyDescent="0.45">
      <c r="B3086" s="3"/>
    </row>
    <row r="3087" spans="2:2" s="2" customFormat="1" x14ac:dyDescent="0.45">
      <c r="B3087" s="3"/>
    </row>
    <row r="3088" spans="2:2" s="2" customFormat="1" x14ac:dyDescent="0.45">
      <c r="B3088" s="3"/>
    </row>
    <row r="3089" spans="2:2" s="2" customFormat="1" x14ac:dyDescent="0.45">
      <c r="B3089" s="3"/>
    </row>
    <row r="3090" spans="2:2" s="2" customFormat="1" x14ac:dyDescent="0.45">
      <c r="B3090" s="3"/>
    </row>
    <row r="3091" spans="2:2" s="2" customFormat="1" x14ac:dyDescent="0.45">
      <c r="B3091" s="3"/>
    </row>
    <row r="3092" spans="2:2" s="2" customFormat="1" x14ac:dyDescent="0.45">
      <c r="B3092" s="3"/>
    </row>
    <row r="3093" spans="2:2" s="2" customFormat="1" x14ac:dyDescent="0.45">
      <c r="B3093" s="3"/>
    </row>
    <row r="3094" spans="2:2" s="2" customFormat="1" x14ac:dyDescent="0.45">
      <c r="B3094" s="3"/>
    </row>
    <row r="3095" spans="2:2" s="2" customFormat="1" x14ac:dyDescent="0.45">
      <c r="B3095" s="3"/>
    </row>
    <row r="3096" spans="2:2" s="2" customFormat="1" x14ac:dyDescent="0.45">
      <c r="B3096" s="3"/>
    </row>
    <row r="3097" spans="2:2" s="2" customFormat="1" x14ac:dyDescent="0.45">
      <c r="B3097" s="3"/>
    </row>
    <row r="3098" spans="2:2" s="2" customFormat="1" x14ac:dyDescent="0.45">
      <c r="B3098" s="3"/>
    </row>
    <row r="3099" spans="2:2" s="2" customFormat="1" x14ac:dyDescent="0.45">
      <c r="B3099" s="3"/>
    </row>
    <row r="3100" spans="2:2" s="2" customFormat="1" x14ac:dyDescent="0.45">
      <c r="B3100" s="3"/>
    </row>
    <row r="3101" spans="2:2" s="2" customFormat="1" x14ac:dyDescent="0.45">
      <c r="B3101" s="3"/>
    </row>
    <row r="3102" spans="2:2" s="2" customFormat="1" x14ac:dyDescent="0.45">
      <c r="B3102" s="3"/>
    </row>
    <row r="3103" spans="2:2" s="2" customFormat="1" x14ac:dyDescent="0.45">
      <c r="B3103" s="3"/>
    </row>
    <row r="3104" spans="2:2" s="2" customFormat="1" x14ac:dyDescent="0.45">
      <c r="B3104" s="3"/>
    </row>
    <row r="3105" spans="2:2" s="2" customFormat="1" x14ac:dyDescent="0.45">
      <c r="B3105" s="3"/>
    </row>
    <row r="3106" spans="2:2" s="2" customFormat="1" x14ac:dyDescent="0.45">
      <c r="B3106" s="3"/>
    </row>
    <row r="3107" spans="2:2" s="2" customFormat="1" x14ac:dyDescent="0.45">
      <c r="B3107" s="3"/>
    </row>
    <row r="3108" spans="2:2" s="2" customFormat="1" x14ac:dyDescent="0.45">
      <c r="B3108" s="3"/>
    </row>
    <row r="3109" spans="2:2" s="2" customFormat="1" x14ac:dyDescent="0.45">
      <c r="B3109" s="3"/>
    </row>
    <row r="3110" spans="2:2" s="2" customFormat="1" x14ac:dyDescent="0.45">
      <c r="B3110" s="3"/>
    </row>
    <row r="3111" spans="2:2" s="2" customFormat="1" x14ac:dyDescent="0.45">
      <c r="B3111" s="3"/>
    </row>
    <row r="3112" spans="2:2" s="2" customFormat="1" x14ac:dyDescent="0.45">
      <c r="B3112" s="3"/>
    </row>
    <row r="3113" spans="2:2" s="2" customFormat="1" x14ac:dyDescent="0.45">
      <c r="B3113" s="3"/>
    </row>
    <row r="3114" spans="2:2" s="2" customFormat="1" x14ac:dyDescent="0.45">
      <c r="B3114" s="3"/>
    </row>
    <row r="3115" spans="2:2" s="2" customFormat="1" x14ac:dyDescent="0.45">
      <c r="B3115" s="3"/>
    </row>
    <row r="3116" spans="2:2" s="2" customFormat="1" x14ac:dyDescent="0.45">
      <c r="B3116" s="3"/>
    </row>
    <row r="3117" spans="2:2" s="2" customFormat="1" x14ac:dyDescent="0.45">
      <c r="B3117" s="3"/>
    </row>
    <row r="3118" spans="2:2" s="2" customFormat="1" x14ac:dyDescent="0.45">
      <c r="B3118" s="3"/>
    </row>
    <row r="3119" spans="2:2" s="2" customFormat="1" x14ac:dyDescent="0.45">
      <c r="B3119" s="3"/>
    </row>
    <row r="3120" spans="2:2" s="2" customFormat="1" x14ac:dyDescent="0.45">
      <c r="B3120" s="3"/>
    </row>
    <row r="3121" spans="2:2" s="2" customFormat="1" x14ac:dyDescent="0.45">
      <c r="B3121" s="3"/>
    </row>
    <row r="3122" spans="2:2" s="2" customFormat="1" x14ac:dyDescent="0.45">
      <c r="B3122" s="3"/>
    </row>
    <row r="3123" spans="2:2" s="2" customFormat="1" x14ac:dyDescent="0.45">
      <c r="B3123" s="3"/>
    </row>
    <row r="3124" spans="2:2" s="2" customFormat="1" x14ac:dyDescent="0.45">
      <c r="B3124" s="3"/>
    </row>
    <row r="3125" spans="2:2" s="2" customFormat="1" x14ac:dyDescent="0.45">
      <c r="B3125" s="3"/>
    </row>
    <row r="3126" spans="2:2" s="2" customFormat="1" x14ac:dyDescent="0.45">
      <c r="B3126" s="3"/>
    </row>
    <row r="3127" spans="2:2" s="2" customFormat="1" x14ac:dyDescent="0.45">
      <c r="B3127" s="3"/>
    </row>
    <row r="3128" spans="2:2" s="2" customFormat="1" x14ac:dyDescent="0.45">
      <c r="B3128" s="3"/>
    </row>
    <row r="3129" spans="2:2" s="2" customFormat="1" x14ac:dyDescent="0.45">
      <c r="B3129" s="3"/>
    </row>
    <row r="3130" spans="2:2" s="2" customFormat="1" x14ac:dyDescent="0.45">
      <c r="B3130" s="3"/>
    </row>
    <row r="3131" spans="2:2" s="2" customFormat="1" x14ac:dyDescent="0.45">
      <c r="B3131" s="3"/>
    </row>
    <row r="3132" spans="2:2" s="2" customFormat="1" x14ac:dyDescent="0.45">
      <c r="B3132" s="3"/>
    </row>
    <row r="3133" spans="2:2" s="2" customFormat="1" x14ac:dyDescent="0.45">
      <c r="B3133" s="3"/>
    </row>
    <row r="3134" spans="2:2" s="2" customFormat="1" x14ac:dyDescent="0.45">
      <c r="B3134" s="3"/>
    </row>
    <row r="3135" spans="2:2" s="2" customFormat="1" x14ac:dyDescent="0.45">
      <c r="B3135" s="3"/>
    </row>
    <row r="3136" spans="2:2" s="2" customFormat="1" x14ac:dyDescent="0.45">
      <c r="B3136" s="3"/>
    </row>
    <row r="3137" spans="2:2" s="2" customFormat="1" x14ac:dyDescent="0.45">
      <c r="B3137" s="3"/>
    </row>
    <row r="3138" spans="2:2" s="2" customFormat="1" x14ac:dyDescent="0.45">
      <c r="B3138" s="3"/>
    </row>
    <row r="3139" spans="2:2" s="2" customFormat="1" x14ac:dyDescent="0.45">
      <c r="B3139" s="3"/>
    </row>
    <row r="3140" spans="2:2" s="2" customFormat="1" x14ac:dyDescent="0.45">
      <c r="B3140" s="3"/>
    </row>
    <row r="3141" spans="2:2" s="2" customFormat="1" x14ac:dyDescent="0.45">
      <c r="B3141" s="3"/>
    </row>
    <row r="3142" spans="2:2" s="2" customFormat="1" x14ac:dyDescent="0.45">
      <c r="B3142" s="3"/>
    </row>
    <row r="3143" spans="2:2" s="2" customFormat="1" x14ac:dyDescent="0.45">
      <c r="B3143" s="3"/>
    </row>
    <row r="3144" spans="2:2" s="2" customFormat="1" x14ac:dyDescent="0.45">
      <c r="B3144" s="3"/>
    </row>
    <row r="3145" spans="2:2" s="2" customFormat="1" x14ac:dyDescent="0.45">
      <c r="B3145" s="3"/>
    </row>
    <row r="3146" spans="2:2" s="2" customFormat="1" x14ac:dyDescent="0.45">
      <c r="B3146" s="3"/>
    </row>
    <row r="3147" spans="2:2" s="2" customFormat="1" x14ac:dyDescent="0.45">
      <c r="B3147" s="3"/>
    </row>
    <row r="3148" spans="2:2" s="2" customFormat="1" x14ac:dyDescent="0.45">
      <c r="B3148" s="3"/>
    </row>
    <row r="3149" spans="2:2" s="2" customFormat="1" x14ac:dyDescent="0.45">
      <c r="B3149" s="3"/>
    </row>
    <row r="3150" spans="2:2" s="2" customFormat="1" x14ac:dyDescent="0.45">
      <c r="B3150" s="3"/>
    </row>
    <row r="3151" spans="2:2" s="2" customFormat="1" x14ac:dyDescent="0.45">
      <c r="B3151" s="3"/>
    </row>
    <row r="3152" spans="2:2" s="2" customFormat="1" x14ac:dyDescent="0.45">
      <c r="B3152" s="3"/>
    </row>
    <row r="3153" spans="2:2" s="2" customFormat="1" x14ac:dyDescent="0.45">
      <c r="B3153" s="3"/>
    </row>
    <row r="3154" spans="2:2" s="2" customFormat="1" x14ac:dyDescent="0.45">
      <c r="B3154" s="3"/>
    </row>
    <row r="3155" spans="2:2" s="2" customFormat="1" x14ac:dyDescent="0.45">
      <c r="B3155" s="3"/>
    </row>
    <row r="3156" spans="2:2" s="2" customFormat="1" x14ac:dyDescent="0.45">
      <c r="B3156" s="3"/>
    </row>
    <row r="3157" spans="2:2" s="2" customFormat="1" x14ac:dyDescent="0.45">
      <c r="B3157" s="3"/>
    </row>
    <row r="3158" spans="2:2" s="2" customFormat="1" x14ac:dyDescent="0.45">
      <c r="B3158" s="3"/>
    </row>
    <row r="3159" spans="2:2" s="2" customFormat="1" x14ac:dyDescent="0.45">
      <c r="B3159" s="3"/>
    </row>
    <row r="3160" spans="2:2" s="2" customFormat="1" x14ac:dyDescent="0.45">
      <c r="B3160" s="3"/>
    </row>
    <row r="3161" spans="2:2" s="2" customFormat="1" x14ac:dyDescent="0.45">
      <c r="B3161" s="3"/>
    </row>
    <row r="3162" spans="2:2" s="2" customFormat="1" x14ac:dyDescent="0.45">
      <c r="B3162" s="3"/>
    </row>
    <row r="3163" spans="2:2" s="2" customFormat="1" x14ac:dyDescent="0.45">
      <c r="B3163" s="3"/>
    </row>
    <row r="3164" spans="2:2" s="2" customFormat="1" x14ac:dyDescent="0.45">
      <c r="B3164" s="3"/>
    </row>
    <row r="3165" spans="2:2" s="2" customFormat="1" x14ac:dyDescent="0.45">
      <c r="B3165" s="3"/>
    </row>
    <row r="3166" spans="2:2" s="2" customFormat="1" x14ac:dyDescent="0.45">
      <c r="B3166" s="3"/>
    </row>
    <row r="3167" spans="2:2" s="2" customFormat="1" x14ac:dyDescent="0.45">
      <c r="B3167" s="3"/>
    </row>
    <row r="3168" spans="2:2" s="2" customFormat="1" x14ac:dyDescent="0.45">
      <c r="B3168" s="3"/>
    </row>
    <row r="3169" spans="2:2" s="2" customFormat="1" x14ac:dyDescent="0.45">
      <c r="B3169" s="3"/>
    </row>
    <row r="3170" spans="2:2" s="2" customFormat="1" x14ac:dyDescent="0.45">
      <c r="B3170" s="3"/>
    </row>
    <row r="3171" spans="2:2" s="2" customFormat="1" x14ac:dyDescent="0.45">
      <c r="B3171" s="3"/>
    </row>
    <row r="3172" spans="2:2" s="2" customFormat="1" x14ac:dyDescent="0.45">
      <c r="B3172" s="3"/>
    </row>
    <row r="3173" spans="2:2" s="2" customFormat="1" x14ac:dyDescent="0.45">
      <c r="B3173" s="3"/>
    </row>
    <row r="3174" spans="2:2" s="2" customFormat="1" x14ac:dyDescent="0.45">
      <c r="B3174" s="3"/>
    </row>
    <row r="3175" spans="2:2" s="2" customFormat="1" x14ac:dyDescent="0.45">
      <c r="B3175" s="3"/>
    </row>
    <row r="3176" spans="2:2" s="2" customFormat="1" x14ac:dyDescent="0.45">
      <c r="B3176" s="3"/>
    </row>
    <row r="3177" spans="2:2" s="2" customFormat="1" x14ac:dyDescent="0.45">
      <c r="B3177" s="3"/>
    </row>
    <row r="3178" spans="2:2" s="2" customFormat="1" x14ac:dyDescent="0.45">
      <c r="B3178" s="3"/>
    </row>
    <row r="3179" spans="2:2" s="2" customFormat="1" x14ac:dyDescent="0.45">
      <c r="B3179" s="3"/>
    </row>
    <row r="3180" spans="2:2" s="2" customFormat="1" x14ac:dyDescent="0.45">
      <c r="B3180" s="3"/>
    </row>
    <row r="3181" spans="2:2" s="2" customFormat="1" x14ac:dyDescent="0.45">
      <c r="B3181" s="3"/>
    </row>
    <row r="3182" spans="2:2" s="2" customFormat="1" x14ac:dyDescent="0.45">
      <c r="B3182" s="3"/>
    </row>
    <row r="3183" spans="2:2" s="2" customFormat="1" x14ac:dyDescent="0.45">
      <c r="B3183" s="3"/>
    </row>
    <row r="3184" spans="2:2" s="2" customFormat="1" x14ac:dyDescent="0.45">
      <c r="B3184" s="3"/>
    </row>
    <row r="3185" spans="2:2" s="2" customFormat="1" x14ac:dyDescent="0.45">
      <c r="B3185" s="3"/>
    </row>
    <row r="3186" spans="2:2" s="2" customFormat="1" x14ac:dyDescent="0.45">
      <c r="B3186" s="3"/>
    </row>
    <row r="3187" spans="2:2" s="2" customFormat="1" x14ac:dyDescent="0.45">
      <c r="B3187" s="3"/>
    </row>
    <row r="3188" spans="2:2" s="2" customFormat="1" x14ac:dyDescent="0.45">
      <c r="B3188" s="3"/>
    </row>
    <row r="3189" spans="2:2" s="2" customFormat="1" x14ac:dyDescent="0.45">
      <c r="B3189" s="3"/>
    </row>
    <row r="3190" spans="2:2" s="2" customFormat="1" x14ac:dyDescent="0.45">
      <c r="B3190" s="3"/>
    </row>
    <row r="3191" spans="2:2" s="2" customFormat="1" x14ac:dyDescent="0.45">
      <c r="B3191" s="3"/>
    </row>
    <row r="3192" spans="2:2" s="2" customFormat="1" x14ac:dyDescent="0.45">
      <c r="B3192" s="3"/>
    </row>
    <row r="3193" spans="2:2" s="2" customFormat="1" x14ac:dyDescent="0.45">
      <c r="B3193" s="3"/>
    </row>
    <row r="3194" spans="2:2" s="2" customFormat="1" x14ac:dyDescent="0.45">
      <c r="B3194" s="3"/>
    </row>
    <row r="3195" spans="2:2" s="2" customFormat="1" x14ac:dyDescent="0.45">
      <c r="B3195" s="3"/>
    </row>
    <row r="3196" spans="2:2" s="2" customFormat="1" x14ac:dyDescent="0.45">
      <c r="B3196" s="3"/>
    </row>
    <row r="3197" spans="2:2" s="2" customFormat="1" x14ac:dyDescent="0.45">
      <c r="B3197" s="3"/>
    </row>
    <row r="3198" spans="2:2" s="2" customFormat="1" x14ac:dyDescent="0.45">
      <c r="B3198" s="3"/>
    </row>
    <row r="3199" spans="2:2" s="2" customFormat="1" x14ac:dyDescent="0.45">
      <c r="B3199" s="3"/>
    </row>
    <row r="3200" spans="2:2" s="2" customFormat="1" x14ac:dyDescent="0.45">
      <c r="B3200" s="3"/>
    </row>
    <row r="3201" spans="2:2" s="2" customFormat="1" x14ac:dyDescent="0.45">
      <c r="B3201" s="3"/>
    </row>
    <row r="3202" spans="2:2" s="2" customFormat="1" x14ac:dyDescent="0.45">
      <c r="B3202" s="3"/>
    </row>
    <row r="3203" spans="2:2" s="2" customFormat="1" x14ac:dyDescent="0.45">
      <c r="B3203" s="3"/>
    </row>
    <row r="3204" spans="2:2" s="2" customFormat="1" x14ac:dyDescent="0.45">
      <c r="B3204" s="3"/>
    </row>
    <row r="3205" spans="2:2" s="2" customFormat="1" x14ac:dyDescent="0.45">
      <c r="B3205" s="3"/>
    </row>
    <row r="3206" spans="2:2" s="2" customFormat="1" x14ac:dyDescent="0.45">
      <c r="B3206" s="3"/>
    </row>
    <row r="3207" spans="2:2" s="2" customFormat="1" x14ac:dyDescent="0.45">
      <c r="B3207" s="3"/>
    </row>
    <row r="3208" spans="2:2" s="2" customFormat="1" x14ac:dyDescent="0.45">
      <c r="B3208" s="3"/>
    </row>
    <row r="3209" spans="2:2" s="2" customFormat="1" x14ac:dyDescent="0.45">
      <c r="B3209" s="3"/>
    </row>
    <row r="3210" spans="2:2" s="2" customFormat="1" x14ac:dyDescent="0.45">
      <c r="B3210" s="3"/>
    </row>
    <row r="3211" spans="2:2" s="2" customFormat="1" x14ac:dyDescent="0.45">
      <c r="B3211" s="3"/>
    </row>
    <row r="3212" spans="2:2" s="2" customFormat="1" x14ac:dyDescent="0.45">
      <c r="B3212" s="3"/>
    </row>
    <row r="3213" spans="2:2" s="2" customFormat="1" x14ac:dyDescent="0.45">
      <c r="B3213" s="3"/>
    </row>
    <row r="3214" spans="2:2" s="2" customFormat="1" x14ac:dyDescent="0.45">
      <c r="B3214" s="3"/>
    </row>
    <row r="3215" spans="2:2" s="2" customFormat="1" x14ac:dyDescent="0.45">
      <c r="B3215" s="3"/>
    </row>
    <row r="3216" spans="2:2" s="2" customFormat="1" x14ac:dyDescent="0.45">
      <c r="B3216" s="3"/>
    </row>
    <row r="3217" spans="2:2" s="2" customFormat="1" x14ac:dyDescent="0.45">
      <c r="B3217" s="3"/>
    </row>
    <row r="3218" spans="2:2" s="2" customFormat="1" x14ac:dyDescent="0.45">
      <c r="B3218" s="3"/>
    </row>
    <row r="3219" spans="2:2" s="2" customFormat="1" x14ac:dyDescent="0.45">
      <c r="B3219" s="3"/>
    </row>
    <row r="3220" spans="2:2" s="2" customFormat="1" x14ac:dyDescent="0.45">
      <c r="B3220" s="3"/>
    </row>
    <row r="3221" spans="2:2" s="2" customFormat="1" x14ac:dyDescent="0.45">
      <c r="B3221" s="3"/>
    </row>
    <row r="3222" spans="2:2" s="2" customFormat="1" x14ac:dyDescent="0.45">
      <c r="B3222" s="3"/>
    </row>
    <row r="3223" spans="2:2" s="2" customFormat="1" x14ac:dyDescent="0.45">
      <c r="B3223" s="3"/>
    </row>
    <row r="3224" spans="2:2" s="2" customFormat="1" x14ac:dyDescent="0.45">
      <c r="B3224" s="3"/>
    </row>
    <row r="3225" spans="2:2" s="2" customFormat="1" x14ac:dyDescent="0.45">
      <c r="B3225" s="3"/>
    </row>
    <row r="3226" spans="2:2" s="2" customFormat="1" x14ac:dyDescent="0.45">
      <c r="B3226" s="3"/>
    </row>
    <row r="3227" spans="2:2" s="2" customFormat="1" x14ac:dyDescent="0.45">
      <c r="B3227" s="3"/>
    </row>
    <row r="3228" spans="2:2" s="2" customFormat="1" x14ac:dyDescent="0.45">
      <c r="B3228" s="3"/>
    </row>
    <row r="3229" spans="2:2" s="2" customFormat="1" x14ac:dyDescent="0.45">
      <c r="B3229" s="3"/>
    </row>
    <row r="3230" spans="2:2" s="2" customFormat="1" x14ac:dyDescent="0.45">
      <c r="B3230" s="3"/>
    </row>
    <row r="3231" spans="2:2" s="2" customFormat="1" x14ac:dyDescent="0.45">
      <c r="B3231" s="3"/>
    </row>
    <row r="3232" spans="2:2" s="2" customFormat="1" x14ac:dyDescent="0.45">
      <c r="B3232" s="3"/>
    </row>
    <row r="3233" spans="2:2" s="2" customFormat="1" x14ac:dyDescent="0.45">
      <c r="B3233" s="3"/>
    </row>
    <row r="3234" spans="2:2" s="2" customFormat="1" x14ac:dyDescent="0.45">
      <c r="B3234" s="3"/>
    </row>
    <row r="3235" spans="2:2" s="2" customFormat="1" x14ac:dyDescent="0.45">
      <c r="B3235" s="3"/>
    </row>
    <row r="3236" spans="2:2" s="2" customFormat="1" x14ac:dyDescent="0.45">
      <c r="B3236" s="3"/>
    </row>
    <row r="3237" spans="2:2" s="2" customFormat="1" x14ac:dyDescent="0.45">
      <c r="B3237" s="3"/>
    </row>
    <row r="3238" spans="2:2" s="2" customFormat="1" x14ac:dyDescent="0.45">
      <c r="B3238" s="3"/>
    </row>
    <row r="3239" spans="2:2" s="2" customFormat="1" x14ac:dyDescent="0.45">
      <c r="B3239" s="3"/>
    </row>
    <row r="3240" spans="2:2" s="2" customFormat="1" x14ac:dyDescent="0.45">
      <c r="B3240" s="3"/>
    </row>
    <row r="3241" spans="2:2" s="2" customFormat="1" x14ac:dyDescent="0.45">
      <c r="B3241" s="3"/>
    </row>
    <row r="3242" spans="2:2" s="2" customFormat="1" x14ac:dyDescent="0.45">
      <c r="B3242" s="3"/>
    </row>
    <row r="3243" spans="2:2" s="2" customFormat="1" x14ac:dyDescent="0.45">
      <c r="B3243" s="3"/>
    </row>
    <row r="3244" spans="2:2" s="2" customFormat="1" x14ac:dyDescent="0.45">
      <c r="B3244" s="3"/>
    </row>
    <row r="3245" spans="2:2" s="2" customFormat="1" x14ac:dyDescent="0.45">
      <c r="B3245" s="3"/>
    </row>
    <row r="3246" spans="2:2" s="2" customFormat="1" x14ac:dyDescent="0.45">
      <c r="B3246" s="3"/>
    </row>
    <row r="3247" spans="2:2" s="2" customFormat="1" x14ac:dyDescent="0.45">
      <c r="B3247" s="3"/>
    </row>
    <row r="3248" spans="2:2" s="2" customFormat="1" x14ac:dyDescent="0.45">
      <c r="B3248" s="3"/>
    </row>
    <row r="3249" spans="2:2" s="2" customFormat="1" x14ac:dyDescent="0.45">
      <c r="B3249" s="3"/>
    </row>
    <row r="3250" spans="2:2" s="2" customFormat="1" x14ac:dyDescent="0.45">
      <c r="B3250" s="3"/>
    </row>
    <row r="3251" spans="2:2" s="2" customFormat="1" x14ac:dyDescent="0.45">
      <c r="B3251" s="3"/>
    </row>
    <row r="3252" spans="2:2" s="2" customFormat="1" x14ac:dyDescent="0.45">
      <c r="B3252" s="3"/>
    </row>
    <row r="3253" spans="2:2" s="2" customFormat="1" x14ac:dyDescent="0.45">
      <c r="B3253" s="3"/>
    </row>
    <row r="3254" spans="2:2" s="2" customFormat="1" x14ac:dyDescent="0.45">
      <c r="B3254" s="3"/>
    </row>
    <row r="3255" spans="2:2" s="2" customFormat="1" x14ac:dyDescent="0.45">
      <c r="B3255" s="3"/>
    </row>
    <row r="3256" spans="2:2" s="2" customFormat="1" x14ac:dyDescent="0.45">
      <c r="B3256" s="3"/>
    </row>
    <row r="3257" spans="2:2" s="2" customFormat="1" x14ac:dyDescent="0.45">
      <c r="B3257" s="3"/>
    </row>
    <row r="3258" spans="2:2" s="2" customFormat="1" x14ac:dyDescent="0.45">
      <c r="B3258" s="3"/>
    </row>
    <row r="3259" spans="2:2" s="2" customFormat="1" x14ac:dyDescent="0.45">
      <c r="B3259" s="3"/>
    </row>
    <row r="3260" spans="2:2" s="2" customFormat="1" x14ac:dyDescent="0.45">
      <c r="B3260" s="3"/>
    </row>
    <row r="3261" spans="2:2" s="2" customFormat="1" x14ac:dyDescent="0.45">
      <c r="B3261" s="3"/>
    </row>
    <row r="3262" spans="2:2" s="2" customFormat="1" x14ac:dyDescent="0.45">
      <c r="B3262" s="3"/>
    </row>
    <row r="3263" spans="2:2" s="2" customFormat="1" x14ac:dyDescent="0.45">
      <c r="B3263" s="3"/>
    </row>
    <row r="3264" spans="2:2" s="2" customFormat="1" x14ac:dyDescent="0.45">
      <c r="B3264" s="3"/>
    </row>
    <row r="3265" spans="2:2" s="2" customFormat="1" x14ac:dyDescent="0.45">
      <c r="B3265" s="3"/>
    </row>
    <row r="3266" spans="2:2" s="2" customFormat="1" x14ac:dyDescent="0.45">
      <c r="B3266" s="3"/>
    </row>
    <row r="3267" spans="2:2" s="2" customFormat="1" x14ac:dyDescent="0.45">
      <c r="B3267" s="3"/>
    </row>
    <row r="3268" spans="2:2" s="2" customFormat="1" x14ac:dyDescent="0.45">
      <c r="B3268" s="3"/>
    </row>
    <row r="3269" spans="2:2" s="2" customFormat="1" x14ac:dyDescent="0.45">
      <c r="B3269" s="3"/>
    </row>
    <row r="3270" spans="2:2" s="2" customFormat="1" x14ac:dyDescent="0.45">
      <c r="B3270" s="3"/>
    </row>
    <row r="3271" spans="2:2" s="2" customFormat="1" x14ac:dyDescent="0.45">
      <c r="B3271" s="3"/>
    </row>
    <row r="3272" spans="2:2" s="2" customFormat="1" x14ac:dyDescent="0.45">
      <c r="B3272" s="3"/>
    </row>
    <row r="3273" spans="2:2" s="2" customFormat="1" x14ac:dyDescent="0.45">
      <c r="B3273" s="3"/>
    </row>
    <row r="3274" spans="2:2" s="2" customFormat="1" x14ac:dyDescent="0.45">
      <c r="B3274" s="3"/>
    </row>
    <row r="3275" spans="2:2" s="2" customFormat="1" x14ac:dyDescent="0.45">
      <c r="B3275" s="3"/>
    </row>
    <row r="3276" spans="2:2" s="2" customFormat="1" x14ac:dyDescent="0.45">
      <c r="B3276" s="3"/>
    </row>
    <row r="3277" spans="2:2" s="2" customFormat="1" x14ac:dyDescent="0.45">
      <c r="B3277" s="3"/>
    </row>
    <row r="3278" spans="2:2" s="2" customFormat="1" x14ac:dyDescent="0.45">
      <c r="B3278" s="3"/>
    </row>
    <row r="3279" spans="2:2" s="2" customFormat="1" x14ac:dyDescent="0.45">
      <c r="B3279" s="3"/>
    </row>
    <row r="3280" spans="2:2" s="2" customFormat="1" x14ac:dyDescent="0.45">
      <c r="B3280" s="3"/>
    </row>
    <row r="3281" spans="2:2" s="2" customFormat="1" x14ac:dyDescent="0.45">
      <c r="B3281" s="3"/>
    </row>
    <row r="3282" spans="2:2" s="2" customFormat="1" x14ac:dyDescent="0.45">
      <c r="B3282" s="3"/>
    </row>
    <row r="3283" spans="2:2" s="2" customFormat="1" x14ac:dyDescent="0.45">
      <c r="B3283" s="3"/>
    </row>
    <row r="3284" spans="2:2" s="2" customFormat="1" x14ac:dyDescent="0.45">
      <c r="B3284" s="3"/>
    </row>
    <row r="3285" spans="2:2" s="2" customFormat="1" x14ac:dyDescent="0.45">
      <c r="B3285" s="3"/>
    </row>
    <row r="3286" spans="2:2" s="2" customFormat="1" x14ac:dyDescent="0.45">
      <c r="B3286" s="3"/>
    </row>
    <row r="3287" spans="2:2" s="2" customFormat="1" x14ac:dyDescent="0.45">
      <c r="B3287" s="3"/>
    </row>
    <row r="3288" spans="2:2" s="2" customFormat="1" x14ac:dyDescent="0.45">
      <c r="B3288" s="3"/>
    </row>
    <row r="3289" spans="2:2" s="2" customFormat="1" x14ac:dyDescent="0.45">
      <c r="B3289" s="3"/>
    </row>
    <row r="3290" spans="2:2" s="2" customFormat="1" x14ac:dyDescent="0.45">
      <c r="B3290" s="3"/>
    </row>
    <row r="3291" spans="2:2" s="2" customFormat="1" x14ac:dyDescent="0.45">
      <c r="B3291" s="3"/>
    </row>
    <row r="3292" spans="2:2" s="2" customFormat="1" x14ac:dyDescent="0.45">
      <c r="B3292" s="3"/>
    </row>
    <row r="3293" spans="2:2" s="2" customFormat="1" x14ac:dyDescent="0.45">
      <c r="B3293" s="3"/>
    </row>
    <row r="3294" spans="2:2" s="2" customFormat="1" x14ac:dyDescent="0.45">
      <c r="B3294" s="3"/>
    </row>
    <row r="3295" spans="2:2" s="2" customFormat="1" x14ac:dyDescent="0.45">
      <c r="B3295" s="3"/>
    </row>
    <row r="3296" spans="2:2" s="2" customFormat="1" x14ac:dyDescent="0.45">
      <c r="B3296" s="3"/>
    </row>
    <row r="3297" spans="2:2" s="2" customFormat="1" x14ac:dyDescent="0.45">
      <c r="B3297" s="3"/>
    </row>
    <row r="3298" spans="2:2" s="2" customFormat="1" x14ac:dyDescent="0.45">
      <c r="B3298" s="3"/>
    </row>
    <row r="3299" spans="2:2" s="2" customFormat="1" x14ac:dyDescent="0.45">
      <c r="B3299" s="3"/>
    </row>
    <row r="3300" spans="2:2" s="2" customFormat="1" x14ac:dyDescent="0.45">
      <c r="B3300" s="3"/>
    </row>
    <row r="3301" spans="2:2" s="2" customFormat="1" x14ac:dyDescent="0.45">
      <c r="B3301" s="3"/>
    </row>
    <row r="3302" spans="2:2" s="2" customFormat="1" x14ac:dyDescent="0.45">
      <c r="B3302" s="3"/>
    </row>
    <row r="3303" spans="2:2" s="2" customFormat="1" x14ac:dyDescent="0.45">
      <c r="B3303" s="3"/>
    </row>
    <row r="3304" spans="2:2" s="2" customFormat="1" x14ac:dyDescent="0.45">
      <c r="B3304" s="3"/>
    </row>
    <row r="3305" spans="2:2" s="2" customFormat="1" x14ac:dyDescent="0.45">
      <c r="B3305" s="3"/>
    </row>
    <row r="3306" spans="2:2" s="2" customFormat="1" x14ac:dyDescent="0.45">
      <c r="B3306" s="3"/>
    </row>
    <row r="3307" spans="2:2" s="2" customFormat="1" x14ac:dyDescent="0.45">
      <c r="B3307" s="3"/>
    </row>
    <row r="3308" spans="2:2" s="2" customFormat="1" x14ac:dyDescent="0.45">
      <c r="B3308" s="3"/>
    </row>
    <row r="3309" spans="2:2" s="2" customFormat="1" x14ac:dyDescent="0.45">
      <c r="B3309" s="3"/>
    </row>
    <row r="3310" spans="2:2" s="2" customFormat="1" x14ac:dyDescent="0.45">
      <c r="B3310" s="3"/>
    </row>
    <row r="3311" spans="2:2" s="2" customFormat="1" x14ac:dyDescent="0.45">
      <c r="B3311" s="3"/>
    </row>
    <row r="3312" spans="2:2" s="2" customFormat="1" x14ac:dyDescent="0.45">
      <c r="B3312" s="3"/>
    </row>
    <row r="3313" spans="2:2" s="2" customFormat="1" x14ac:dyDescent="0.45">
      <c r="B3313" s="3"/>
    </row>
    <row r="3314" spans="2:2" s="2" customFormat="1" x14ac:dyDescent="0.45">
      <c r="B3314" s="3"/>
    </row>
    <row r="3315" spans="2:2" s="2" customFormat="1" x14ac:dyDescent="0.45">
      <c r="B3315" s="3"/>
    </row>
    <row r="3316" spans="2:2" s="2" customFormat="1" x14ac:dyDescent="0.45">
      <c r="B3316" s="3"/>
    </row>
    <row r="3317" spans="2:2" s="2" customFormat="1" x14ac:dyDescent="0.45">
      <c r="B3317" s="3"/>
    </row>
    <row r="3318" spans="2:2" s="2" customFormat="1" x14ac:dyDescent="0.45">
      <c r="B3318" s="3"/>
    </row>
    <row r="3319" spans="2:2" s="2" customFormat="1" x14ac:dyDescent="0.45">
      <c r="B3319" s="3"/>
    </row>
    <row r="3320" spans="2:2" s="2" customFormat="1" x14ac:dyDescent="0.45">
      <c r="B3320" s="3"/>
    </row>
    <row r="3321" spans="2:2" s="2" customFormat="1" x14ac:dyDescent="0.45">
      <c r="B3321" s="3"/>
    </row>
    <row r="3322" spans="2:2" s="2" customFormat="1" x14ac:dyDescent="0.45">
      <c r="B3322" s="3"/>
    </row>
    <row r="3323" spans="2:2" s="2" customFormat="1" x14ac:dyDescent="0.45">
      <c r="B3323" s="3"/>
    </row>
    <row r="3324" spans="2:2" s="2" customFormat="1" x14ac:dyDescent="0.45">
      <c r="B3324" s="3"/>
    </row>
    <row r="3325" spans="2:2" s="2" customFormat="1" x14ac:dyDescent="0.45">
      <c r="B3325" s="3"/>
    </row>
    <row r="3326" spans="2:2" s="2" customFormat="1" x14ac:dyDescent="0.45">
      <c r="B3326" s="3"/>
    </row>
    <row r="3327" spans="2:2" s="2" customFormat="1" x14ac:dyDescent="0.45">
      <c r="B3327" s="3"/>
    </row>
    <row r="3328" spans="2:2" s="2" customFormat="1" x14ac:dyDescent="0.45">
      <c r="B3328" s="3"/>
    </row>
    <row r="3329" spans="2:2" s="2" customFormat="1" x14ac:dyDescent="0.45">
      <c r="B3329" s="3"/>
    </row>
    <row r="3330" spans="2:2" s="2" customFormat="1" x14ac:dyDescent="0.45">
      <c r="B3330" s="3"/>
    </row>
    <row r="3331" spans="2:2" s="2" customFormat="1" x14ac:dyDescent="0.45">
      <c r="B3331" s="3"/>
    </row>
    <row r="3332" spans="2:2" s="2" customFormat="1" x14ac:dyDescent="0.45">
      <c r="B3332" s="3"/>
    </row>
    <row r="3333" spans="2:2" s="2" customFormat="1" x14ac:dyDescent="0.45">
      <c r="B3333" s="3"/>
    </row>
    <row r="3334" spans="2:2" s="2" customFormat="1" x14ac:dyDescent="0.45">
      <c r="B3334" s="3"/>
    </row>
    <row r="3335" spans="2:2" s="2" customFormat="1" x14ac:dyDescent="0.45">
      <c r="B3335" s="3"/>
    </row>
    <row r="3336" spans="2:2" s="2" customFormat="1" x14ac:dyDescent="0.45">
      <c r="B3336" s="3"/>
    </row>
    <row r="3337" spans="2:2" s="2" customFormat="1" x14ac:dyDescent="0.45">
      <c r="B3337" s="3"/>
    </row>
    <row r="3338" spans="2:2" s="2" customFormat="1" x14ac:dyDescent="0.45">
      <c r="B3338" s="3"/>
    </row>
    <row r="3339" spans="2:2" s="2" customFormat="1" x14ac:dyDescent="0.45">
      <c r="B3339" s="3"/>
    </row>
    <row r="3340" spans="2:2" s="2" customFormat="1" x14ac:dyDescent="0.45">
      <c r="B3340" s="3"/>
    </row>
    <row r="3341" spans="2:2" s="2" customFormat="1" x14ac:dyDescent="0.45">
      <c r="B3341" s="3"/>
    </row>
    <row r="3342" spans="2:2" s="2" customFormat="1" x14ac:dyDescent="0.45">
      <c r="B3342" s="3"/>
    </row>
    <row r="3343" spans="2:2" s="2" customFormat="1" x14ac:dyDescent="0.45">
      <c r="B3343" s="3"/>
    </row>
    <row r="3344" spans="2:2" s="2" customFormat="1" x14ac:dyDescent="0.45">
      <c r="B3344" s="3"/>
    </row>
    <row r="3345" spans="2:2" s="2" customFormat="1" x14ac:dyDescent="0.45">
      <c r="B3345" s="3"/>
    </row>
    <row r="3346" spans="2:2" s="2" customFormat="1" x14ac:dyDescent="0.45">
      <c r="B3346" s="3"/>
    </row>
    <row r="3347" spans="2:2" s="2" customFormat="1" x14ac:dyDescent="0.45">
      <c r="B3347" s="3"/>
    </row>
    <row r="3348" spans="2:2" s="2" customFormat="1" x14ac:dyDescent="0.45">
      <c r="B3348" s="3"/>
    </row>
    <row r="3349" spans="2:2" s="2" customFormat="1" x14ac:dyDescent="0.45">
      <c r="B3349" s="3"/>
    </row>
    <row r="3350" spans="2:2" s="2" customFormat="1" x14ac:dyDescent="0.45">
      <c r="B3350" s="3"/>
    </row>
    <row r="3351" spans="2:2" s="2" customFormat="1" x14ac:dyDescent="0.45">
      <c r="B3351" s="3"/>
    </row>
    <row r="3352" spans="2:2" s="2" customFormat="1" x14ac:dyDescent="0.45">
      <c r="B3352" s="3"/>
    </row>
    <row r="3353" spans="2:2" s="2" customFormat="1" x14ac:dyDescent="0.45">
      <c r="B3353" s="3"/>
    </row>
    <row r="3354" spans="2:2" s="2" customFormat="1" x14ac:dyDescent="0.45">
      <c r="B3354" s="3"/>
    </row>
    <row r="3355" spans="2:2" s="2" customFormat="1" x14ac:dyDescent="0.45">
      <c r="B3355" s="3"/>
    </row>
    <row r="3356" spans="2:2" s="2" customFormat="1" x14ac:dyDescent="0.45">
      <c r="B3356" s="3"/>
    </row>
    <row r="3357" spans="2:2" s="2" customFormat="1" x14ac:dyDescent="0.45">
      <c r="B3357" s="3"/>
    </row>
    <row r="3358" spans="2:2" s="2" customFormat="1" x14ac:dyDescent="0.45">
      <c r="B3358" s="3"/>
    </row>
    <row r="3359" spans="2:2" s="2" customFormat="1" x14ac:dyDescent="0.45">
      <c r="B3359" s="3"/>
    </row>
    <row r="3360" spans="2:2" s="2" customFormat="1" x14ac:dyDescent="0.45">
      <c r="B3360" s="3"/>
    </row>
    <row r="3361" spans="2:2" s="2" customFormat="1" x14ac:dyDescent="0.45">
      <c r="B3361" s="3"/>
    </row>
    <row r="3362" spans="2:2" s="2" customFormat="1" x14ac:dyDescent="0.45">
      <c r="B3362" s="3"/>
    </row>
    <row r="3363" spans="2:2" s="2" customFormat="1" x14ac:dyDescent="0.45">
      <c r="B3363" s="3"/>
    </row>
    <row r="3364" spans="2:2" s="2" customFormat="1" x14ac:dyDescent="0.45">
      <c r="B3364" s="3"/>
    </row>
    <row r="3365" spans="2:2" s="2" customFormat="1" x14ac:dyDescent="0.45">
      <c r="B3365" s="3"/>
    </row>
    <row r="3366" spans="2:2" s="2" customFormat="1" x14ac:dyDescent="0.45">
      <c r="B3366" s="3"/>
    </row>
    <row r="3367" spans="2:2" s="2" customFormat="1" x14ac:dyDescent="0.45">
      <c r="B3367" s="3"/>
    </row>
    <row r="3368" spans="2:2" s="2" customFormat="1" x14ac:dyDescent="0.45">
      <c r="B3368" s="3"/>
    </row>
    <row r="3369" spans="2:2" s="2" customFormat="1" x14ac:dyDescent="0.45">
      <c r="B3369" s="3"/>
    </row>
    <row r="3370" spans="2:2" s="2" customFormat="1" x14ac:dyDescent="0.45">
      <c r="B3370" s="3"/>
    </row>
    <row r="3371" spans="2:2" s="2" customFormat="1" x14ac:dyDescent="0.45">
      <c r="B3371" s="3"/>
    </row>
    <row r="3372" spans="2:2" s="2" customFormat="1" x14ac:dyDescent="0.45">
      <c r="B3372" s="3"/>
    </row>
    <row r="3373" spans="2:2" s="2" customFormat="1" x14ac:dyDescent="0.45">
      <c r="B3373" s="3"/>
    </row>
    <row r="3374" spans="2:2" s="2" customFormat="1" x14ac:dyDescent="0.45">
      <c r="B3374" s="3"/>
    </row>
    <row r="3375" spans="2:2" s="2" customFormat="1" x14ac:dyDescent="0.45">
      <c r="B3375" s="3"/>
    </row>
    <row r="3376" spans="2:2" s="2" customFormat="1" x14ac:dyDescent="0.45">
      <c r="B3376" s="3"/>
    </row>
    <row r="3377" spans="2:2" s="2" customFormat="1" x14ac:dyDescent="0.45">
      <c r="B3377" s="3"/>
    </row>
    <row r="3378" spans="2:2" s="2" customFormat="1" x14ac:dyDescent="0.45">
      <c r="B3378" s="3"/>
    </row>
    <row r="3379" spans="2:2" s="2" customFormat="1" x14ac:dyDescent="0.45">
      <c r="B3379" s="3"/>
    </row>
    <row r="3380" spans="2:2" s="2" customFormat="1" x14ac:dyDescent="0.45">
      <c r="B3380" s="3"/>
    </row>
    <row r="3381" spans="2:2" s="2" customFormat="1" x14ac:dyDescent="0.45">
      <c r="B3381" s="3"/>
    </row>
    <row r="3382" spans="2:2" s="2" customFormat="1" x14ac:dyDescent="0.45">
      <c r="B3382" s="3"/>
    </row>
    <row r="3383" spans="2:2" s="2" customFormat="1" x14ac:dyDescent="0.45">
      <c r="B3383" s="3"/>
    </row>
    <row r="3384" spans="2:2" s="2" customFormat="1" x14ac:dyDescent="0.45">
      <c r="B3384" s="3"/>
    </row>
    <row r="3385" spans="2:2" s="2" customFormat="1" x14ac:dyDescent="0.45">
      <c r="B3385" s="3"/>
    </row>
    <row r="3386" spans="2:2" s="2" customFormat="1" x14ac:dyDescent="0.45">
      <c r="B3386" s="3"/>
    </row>
    <row r="3387" spans="2:2" s="2" customFormat="1" x14ac:dyDescent="0.45">
      <c r="B3387" s="3"/>
    </row>
    <row r="3388" spans="2:2" s="2" customFormat="1" x14ac:dyDescent="0.45">
      <c r="B3388" s="3"/>
    </row>
    <row r="3389" spans="2:2" s="2" customFormat="1" x14ac:dyDescent="0.45">
      <c r="B3389" s="3"/>
    </row>
    <row r="3390" spans="2:2" s="2" customFormat="1" x14ac:dyDescent="0.45">
      <c r="B3390" s="3"/>
    </row>
    <row r="3391" spans="2:2" s="2" customFormat="1" x14ac:dyDescent="0.45">
      <c r="B3391" s="3"/>
    </row>
    <row r="3392" spans="2:2" s="2" customFormat="1" x14ac:dyDescent="0.45">
      <c r="B3392" s="3"/>
    </row>
    <row r="3393" spans="2:2" s="2" customFormat="1" x14ac:dyDescent="0.45">
      <c r="B3393" s="3"/>
    </row>
    <row r="3394" spans="2:2" s="2" customFormat="1" x14ac:dyDescent="0.45">
      <c r="B3394" s="3"/>
    </row>
    <row r="3395" spans="2:2" s="2" customFormat="1" x14ac:dyDescent="0.45">
      <c r="B3395" s="3"/>
    </row>
    <row r="3396" spans="2:2" s="2" customFormat="1" x14ac:dyDescent="0.45">
      <c r="B3396" s="3"/>
    </row>
    <row r="3397" spans="2:2" s="2" customFormat="1" x14ac:dyDescent="0.45">
      <c r="B3397" s="3"/>
    </row>
    <row r="3398" spans="2:2" s="2" customFormat="1" x14ac:dyDescent="0.45">
      <c r="B3398" s="3"/>
    </row>
    <row r="3399" spans="2:2" s="2" customFormat="1" x14ac:dyDescent="0.45">
      <c r="B3399" s="3"/>
    </row>
    <row r="3400" spans="2:2" s="2" customFormat="1" x14ac:dyDescent="0.45">
      <c r="B3400" s="3"/>
    </row>
    <row r="3401" spans="2:2" s="2" customFormat="1" x14ac:dyDescent="0.45">
      <c r="B3401" s="3"/>
    </row>
    <row r="3402" spans="2:2" s="2" customFormat="1" x14ac:dyDescent="0.45">
      <c r="B3402" s="3"/>
    </row>
    <row r="3403" spans="2:2" s="2" customFormat="1" x14ac:dyDescent="0.45">
      <c r="B3403" s="3"/>
    </row>
    <row r="3404" spans="2:2" s="2" customFormat="1" x14ac:dyDescent="0.45">
      <c r="B3404" s="3"/>
    </row>
    <row r="3405" spans="2:2" s="2" customFormat="1" x14ac:dyDescent="0.45">
      <c r="B3405" s="3"/>
    </row>
    <row r="3406" spans="2:2" s="2" customFormat="1" x14ac:dyDescent="0.45">
      <c r="B3406" s="3"/>
    </row>
    <row r="3407" spans="2:2" s="2" customFormat="1" x14ac:dyDescent="0.45">
      <c r="B3407" s="3"/>
    </row>
    <row r="3408" spans="2:2" s="2" customFormat="1" x14ac:dyDescent="0.45">
      <c r="B3408" s="3"/>
    </row>
    <row r="3409" spans="2:2" s="2" customFormat="1" x14ac:dyDescent="0.45">
      <c r="B3409" s="3"/>
    </row>
    <row r="3410" spans="2:2" s="2" customFormat="1" x14ac:dyDescent="0.45">
      <c r="B3410" s="3"/>
    </row>
    <row r="3411" spans="2:2" s="2" customFormat="1" x14ac:dyDescent="0.45">
      <c r="B3411" s="3"/>
    </row>
    <row r="3412" spans="2:2" s="2" customFormat="1" x14ac:dyDescent="0.45">
      <c r="B3412" s="3"/>
    </row>
    <row r="3413" spans="2:2" s="2" customFormat="1" x14ac:dyDescent="0.45">
      <c r="B3413" s="3"/>
    </row>
    <row r="3414" spans="2:2" s="2" customFormat="1" x14ac:dyDescent="0.45">
      <c r="B3414" s="3"/>
    </row>
    <row r="3415" spans="2:2" s="2" customFormat="1" x14ac:dyDescent="0.45">
      <c r="B3415" s="3"/>
    </row>
    <row r="3416" spans="2:2" s="2" customFormat="1" x14ac:dyDescent="0.45">
      <c r="B3416" s="3"/>
    </row>
    <row r="3417" spans="2:2" s="2" customFormat="1" x14ac:dyDescent="0.45">
      <c r="B3417" s="3"/>
    </row>
    <row r="3418" spans="2:2" s="2" customFormat="1" x14ac:dyDescent="0.45">
      <c r="B3418" s="3"/>
    </row>
    <row r="3419" spans="2:2" s="2" customFormat="1" x14ac:dyDescent="0.45">
      <c r="B3419" s="3"/>
    </row>
    <row r="3420" spans="2:2" s="2" customFormat="1" x14ac:dyDescent="0.45">
      <c r="B3420" s="3"/>
    </row>
    <row r="3421" spans="2:2" s="2" customFormat="1" x14ac:dyDescent="0.45">
      <c r="B3421" s="3"/>
    </row>
    <row r="3422" spans="2:2" s="2" customFormat="1" x14ac:dyDescent="0.45">
      <c r="B3422" s="3"/>
    </row>
    <row r="3423" spans="2:2" s="2" customFormat="1" x14ac:dyDescent="0.45">
      <c r="B3423" s="3"/>
    </row>
    <row r="3424" spans="2:2" s="2" customFormat="1" x14ac:dyDescent="0.45">
      <c r="B3424" s="3"/>
    </row>
    <row r="3425" spans="2:2" s="2" customFormat="1" x14ac:dyDescent="0.45">
      <c r="B3425" s="3"/>
    </row>
    <row r="3426" spans="2:2" s="2" customFormat="1" x14ac:dyDescent="0.45">
      <c r="B3426" s="3"/>
    </row>
    <row r="3427" spans="2:2" s="2" customFormat="1" x14ac:dyDescent="0.45">
      <c r="B3427" s="3"/>
    </row>
    <row r="3428" spans="2:2" s="2" customFormat="1" x14ac:dyDescent="0.45">
      <c r="B3428" s="3"/>
    </row>
    <row r="3429" spans="2:2" s="2" customFormat="1" x14ac:dyDescent="0.45">
      <c r="B3429" s="3"/>
    </row>
    <row r="3430" spans="2:2" s="2" customFormat="1" x14ac:dyDescent="0.45">
      <c r="B3430" s="3"/>
    </row>
    <row r="3431" spans="2:2" s="2" customFormat="1" x14ac:dyDescent="0.45">
      <c r="B3431" s="3"/>
    </row>
    <row r="3432" spans="2:2" s="2" customFormat="1" x14ac:dyDescent="0.45">
      <c r="B3432" s="3"/>
    </row>
    <row r="3433" spans="2:2" s="2" customFormat="1" x14ac:dyDescent="0.45">
      <c r="B3433" s="3"/>
    </row>
    <row r="3434" spans="2:2" s="2" customFormat="1" x14ac:dyDescent="0.45">
      <c r="B3434" s="3"/>
    </row>
    <row r="3435" spans="2:2" s="2" customFormat="1" x14ac:dyDescent="0.45">
      <c r="B3435" s="3"/>
    </row>
    <row r="3436" spans="2:2" s="2" customFormat="1" x14ac:dyDescent="0.45">
      <c r="B3436" s="3"/>
    </row>
    <row r="3437" spans="2:2" s="2" customFormat="1" x14ac:dyDescent="0.45">
      <c r="B3437" s="3"/>
    </row>
    <row r="3438" spans="2:2" s="2" customFormat="1" x14ac:dyDescent="0.45">
      <c r="B3438" s="3"/>
    </row>
    <row r="3439" spans="2:2" s="2" customFormat="1" x14ac:dyDescent="0.45">
      <c r="B3439" s="3"/>
    </row>
    <row r="3440" spans="2:2" s="2" customFormat="1" x14ac:dyDescent="0.45">
      <c r="B3440" s="3"/>
    </row>
    <row r="3441" spans="2:2" s="2" customFormat="1" x14ac:dyDescent="0.45">
      <c r="B3441" s="3"/>
    </row>
    <row r="3442" spans="2:2" s="2" customFormat="1" x14ac:dyDescent="0.45">
      <c r="B3442" s="3"/>
    </row>
    <row r="3443" spans="2:2" s="2" customFormat="1" x14ac:dyDescent="0.45">
      <c r="B3443" s="3"/>
    </row>
    <row r="3444" spans="2:2" s="2" customFormat="1" x14ac:dyDescent="0.45">
      <c r="B3444" s="3"/>
    </row>
    <row r="3445" spans="2:2" s="2" customFormat="1" x14ac:dyDescent="0.45">
      <c r="B3445" s="3"/>
    </row>
    <row r="3446" spans="2:2" s="2" customFormat="1" x14ac:dyDescent="0.45">
      <c r="B3446" s="3"/>
    </row>
    <row r="3447" spans="2:2" s="2" customFormat="1" x14ac:dyDescent="0.45">
      <c r="B3447" s="3"/>
    </row>
    <row r="3448" spans="2:2" s="2" customFormat="1" x14ac:dyDescent="0.45">
      <c r="B3448" s="3"/>
    </row>
    <row r="3449" spans="2:2" s="2" customFormat="1" x14ac:dyDescent="0.45">
      <c r="B3449" s="3"/>
    </row>
    <row r="3450" spans="2:2" s="2" customFormat="1" x14ac:dyDescent="0.45">
      <c r="B3450" s="3"/>
    </row>
    <row r="3451" spans="2:2" s="2" customFormat="1" x14ac:dyDescent="0.45">
      <c r="B3451" s="3"/>
    </row>
    <row r="3452" spans="2:2" s="2" customFormat="1" x14ac:dyDescent="0.45">
      <c r="B3452" s="3"/>
    </row>
    <row r="3453" spans="2:2" s="2" customFormat="1" x14ac:dyDescent="0.45">
      <c r="B3453" s="3"/>
    </row>
    <row r="3454" spans="2:2" s="2" customFormat="1" x14ac:dyDescent="0.45">
      <c r="B3454" s="3"/>
    </row>
    <row r="3455" spans="2:2" s="2" customFormat="1" x14ac:dyDescent="0.45">
      <c r="B3455" s="3"/>
    </row>
    <row r="3456" spans="2:2" s="2" customFormat="1" x14ac:dyDescent="0.45">
      <c r="B3456" s="3"/>
    </row>
    <row r="3457" spans="2:2" s="2" customFormat="1" x14ac:dyDescent="0.45">
      <c r="B3457" s="3"/>
    </row>
    <row r="3458" spans="2:2" s="2" customFormat="1" x14ac:dyDescent="0.45">
      <c r="B3458" s="3"/>
    </row>
    <row r="3459" spans="2:2" s="2" customFormat="1" x14ac:dyDescent="0.45">
      <c r="B3459" s="3"/>
    </row>
    <row r="3460" spans="2:2" s="2" customFormat="1" x14ac:dyDescent="0.45">
      <c r="B3460" s="3"/>
    </row>
    <row r="3461" spans="2:2" s="2" customFormat="1" x14ac:dyDescent="0.45">
      <c r="B3461" s="3"/>
    </row>
    <row r="3462" spans="2:2" s="2" customFormat="1" x14ac:dyDescent="0.45">
      <c r="B3462" s="3"/>
    </row>
    <row r="3463" spans="2:2" s="2" customFormat="1" x14ac:dyDescent="0.45">
      <c r="B3463" s="3"/>
    </row>
    <row r="3464" spans="2:2" s="2" customFormat="1" x14ac:dyDescent="0.45">
      <c r="B3464" s="3"/>
    </row>
    <row r="3465" spans="2:2" s="2" customFormat="1" x14ac:dyDescent="0.45">
      <c r="B3465" s="3"/>
    </row>
    <row r="3466" spans="2:2" s="2" customFormat="1" x14ac:dyDescent="0.45">
      <c r="B3466" s="3"/>
    </row>
    <row r="3467" spans="2:2" s="2" customFormat="1" x14ac:dyDescent="0.45">
      <c r="B3467" s="3"/>
    </row>
    <row r="3468" spans="2:2" s="2" customFormat="1" x14ac:dyDescent="0.45">
      <c r="B3468" s="3"/>
    </row>
    <row r="3469" spans="2:2" s="2" customFormat="1" x14ac:dyDescent="0.45">
      <c r="B3469" s="3"/>
    </row>
    <row r="3470" spans="2:2" s="2" customFormat="1" x14ac:dyDescent="0.45">
      <c r="B3470" s="3"/>
    </row>
    <row r="3471" spans="2:2" s="2" customFormat="1" x14ac:dyDescent="0.45">
      <c r="B3471" s="3"/>
    </row>
    <row r="3472" spans="2:2" s="2" customFormat="1" x14ac:dyDescent="0.45">
      <c r="B3472" s="3"/>
    </row>
    <row r="3473" spans="2:2" s="2" customFormat="1" x14ac:dyDescent="0.45">
      <c r="B3473" s="3"/>
    </row>
    <row r="3474" spans="2:2" s="2" customFormat="1" x14ac:dyDescent="0.45">
      <c r="B3474" s="3"/>
    </row>
    <row r="3475" spans="2:2" s="2" customFormat="1" x14ac:dyDescent="0.45">
      <c r="B3475" s="3"/>
    </row>
    <row r="3476" spans="2:2" s="2" customFormat="1" x14ac:dyDescent="0.45">
      <c r="B3476" s="3"/>
    </row>
    <row r="3477" spans="2:2" s="2" customFormat="1" x14ac:dyDescent="0.45">
      <c r="B3477" s="3"/>
    </row>
    <row r="3478" spans="2:2" s="2" customFormat="1" x14ac:dyDescent="0.45">
      <c r="B3478" s="3"/>
    </row>
    <row r="3479" spans="2:2" s="2" customFormat="1" x14ac:dyDescent="0.45">
      <c r="B3479" s="3"/>
    </row>
    <row r="3480" spans="2:2" s="2" customFormat="1" x14ac:dyDescent="0.45">
      <c r="B3480" s="3"/>
    </row>
    <row r="3481" spans="2:2" s="2" customFormat="1" x14ac:dyDescent="0.45">
      <c r="B3481" s="3"/>
    </row>
    <row r="3482" spans="2:2" s="2" customFormat="1" x14ac:dyDescent="0.45">
      <c r="B3482" s="3"/>
    </row>
    <row r="3483" spans="2:2" s="2" customFormat="1" x14ac:dyDescent="0.45">
      <c r="B3483" s="3"/>
    </row>
    <row r="3484" spans="2:2" s="2" customFormat="1" x14ac:dyDescent="0.45">
      <c r="B3484" s="3"/>
    </row>
    <row r="3485" spans="2:2" s="2" customFormat="1" x14ac:dyDescent="0.45">
      <c r="B3485" s="3"/>
    </row>
    <row r="3486" spans="2:2" s="2" customFormat="1" x14ac:dyDescent="0.45">
      <c r="B3486" s="3"/>
    </row>
    <row r="3487" spans="2:2" s="2" customFormat="1" x14ac:dyDescent="0.45">
      <c r="B3487" s="3"/>
    </row>
    <row r="3488" spans="2:2" s="2" customFormat="1" x14ac:dyDescent="0.45">
      <c r="B3488" s="3"/>
    </row>
    <row r="3489" spans="2:2" s="2" customFormat="1" x14ac:dyDescent="0.45">
      <c r="B3489" s="3"/>
    </row>
    <row r="3490" spans="2:2" s="2" customFormat="1" x14ac:dyDescent="0.45">
      <c r="B3490" s="3"/>
    </row>
    <row r="3491" spans="2:2" s="2" customFormat="1" x14ac:dyDescent="0.45">
      <c r="B3491" s="3"/>
    </row>
    <row r="3492" spans="2:2" s="2" customFormat="1" x14ac:dyDescent="0.45">
      <c r="B3492" s="3"/>
    </row>
    <row r="3493" spans="2:2" s="2" customFormat="1" x14ac:dyDescent="0.45">
      <c r="B3493" s="3"/>
    </row>
    <row r="3494" spans="2:2" s="2" customFormat="1" x14ac:dyDescent="0.45">
      <c r="B3494" s="3"/>
    </row>
    <row r="3495" spans="2:2" s="2" customFormat="1" x14ac:dyDescent="0.45">
      <c r="B3495" s="3"/>
    </row>
    <row r="3496" spans="2:2" s="2" customFormat="1" x14ac:dyDescent="0.45">
      <c r="B3496" s="3"/>
    </row>
    <row r="3497" spans="2:2" s="2" customFormat="1" x14ac:dyDescent="0.45">
      <c r="B3497" s="3"/>
    </row>
    <row r="3498" spans="2:2" s="2" customFormat="1" x14ac:dyDescent="0.45">
      <c r="B3498" s="3"/>
    </row>
    <row r="3499" spans="2:2" s="2" customFormat="1" x14ac:dyDescent="0.45">
      <c r="B3499" s="3"/>
    </row>
    <row r="3500" spans="2:2" s="2" customFormat="1" x14ac:dyDescent="0.45">
      <c r="B3500" s="3"/>
    </row>
    <row r="3501" spans="2:2" s="2" customFormat="1" x14ac:dyDescent="0.45">
      <c r="B3501" s="3"/>
    </row>
    <row r="3502" spans="2:2" s="2" customFormat="1" x14ac:dyDescent="0.45">
      <c r="B3502" s="3"/>
    </row>
    <row r="3503" spans="2:2" s="2" customFormat="1" x14ac:dyDescent="0.45">
      <c r="B3503" s="3"/>
    </row>
    <row r="3504" spans="2:2" s="2" customFormat="1" x14ac:dyDescent="0.45">
      <c r="B3504" s="3"/>
    </row>
    <row r="3505" spans="2:2" s="2" customFormat="1" x14ac:dyDescent="0.45">
      <c r="B3505" s="3"/>
    </row>
    <row r="3506" spans="2:2" s="2" customFormat="1" x14ac:dyDescent="0.45">
      <c r="B3506" s="3"/>
    </row>
    <row r="3507" spans="2:2" s="2" customFormat="1" x14ac:dyDescent="0.45">
      <c r="B3507" s="3"/>
    </row>
    <row r="3508" spans="2:2" s="2" customFormat="1" x14ac:dyDescent="0.45">
      <c r="B3508" s="3"/>
    </row>
    <row r="3509" spans="2:2" s="2" customFormat="1" x14ac:dyDescent="0.45">
      <c r="B3509" s="3"/>
    </row>
    <row r="3510" spans="2:2" s="2" customFormat="1" x14ac:dyDescent="0.45">
      <c r="B3510" s="3"/>
    </row>
    <row r="3511" spans="2:2" s="2" customFormat="1" x14ac:dyDescent="0.45">
      <c r="B3511" s="3"/>
    </row>
    <row r="3512" spans="2:2" s="2" customFormat="1" x14ac:dyDescent="0.45">
      <c r="B3512" s="3"/>
    </row>
    <row r="3513" spans="2:2" s="2" customFormat="1" x14ac:dyDescent="0.45">
      <c r="B3513" s="3"/>
    </row>
    <row r="3514" spans="2:2" s="2" customFormat="1" x14ac:dyDescent="0.45">
      <c r="B3514" s="3"/>
    </row>
    <row r="3515" spans="2:2" s="2" customFormat="1" x14ac:dyDescent="0.45">
      <c r="B3515" s="3"/>
    </row>
    <row r="3516" spans="2:2" s="2" customFormat="1" x14ac:dyDescent="0.45">
      <c r="B3516" s="3"/>
    </row>
    <row r="3517" spans="2:2" s="2" customFormat="1" x14ac:dyDescent="0.45">
      <c r="B3517" s="3"/>
    </row>
    <row r="3518" spans="2:2" s="2" customFormat="1" x14ac:dyDescent="0.45">
      <c r="B3518" s="3"/>
    </row>
    <row r="3519" spans="2:2" s="2" customFormat="1" x14ac:dyDescent="0.45">
      <c r="B3519" s="3"/>
    </row>
    <row r="3520" spans="2:2" s="2" customFormat="1" x14ac:dyDescent="0.45">
      <c r="B3520" s="3"/>
    </row>
    <row r="3521" spans="2:2" s="2" customFormat="1" x14ac:dyDescent="0.45">
      <c r="B3521" s="3"/>
    </row>
    <row r="3522" spans="2:2" s="2" customFormat="1" x14ac:dyDescent="0.45">
      <c r="B3522" s="3"/>
    </row>
    <row r="3523" spans="2:2" s="2" customFormat="1" x14ac:dyDescent="0.45">
      <c r="B3523" s="3"/>
    </row>
    <row r="3524" spans="2:2" s="2" customFormat="1" x14ac:dyDescent="0.45">
      <c r="B3524" s="3"/>
    </row>
    <row r="3525" spans="2:2" s="2" customFormat="1" x14ac:dyDescent="0.45">
      <c r="B3525" s="3"/>
    </row>
    <row r="3526" spans="2:2" s="2" customFormat="1" x14ac:dyDescent="0.45">
      <c r="B3526" s="3"/>
    </row>
    <row r="3527" spans="2:2" s="2" customFormat="1" x14ac:dyDescent="0.45">
      <c r="B3527" s="3"/>
    </row>
    <row r="3528" spans="2:2" s="2" customFormat="1" x14ac:dyDescent="0.45">
      <c r="B3528" s="3"/>
    </row>
    <row r="3529" spans="2:2" s="2" customFormat="1" x14ac:dyDescent="0.45">
      <c r="B3529" s="3"/>
    </row>
    <row r="3530" spans="2:2" s="2" customFormat="1" x14ac:dyDescent="0.45">
      <c r="B3530" s="3"/>
    </row>
    <row r="3531" spans="2:2" s="2" customFormat="1" x14ac:dyDescent="0.45">
      <c r="B3531" s="3"/>
    </row>
    <row r="3532" spans="2:2" s="2" customFormat="1" x14ac:dyDescent="0.45">
      <c r="B3532" s="3"/>
    </row>
    <row r="3533" spans="2:2" s="2" customFormat="1" x14ac:dyDescent="0.45">
      <c r="B3533" s="3"/>
    </row>
    <row r="3534" spans="2:2" s="2" customFormat="1" x14ac:dyDescent="0.45">
      <c r="B3534" s="3"/>
    </row>
    <row r="3535" spans="2:2" s="2" customFormat="1" x14ac:dyDescent="0.45">
      <c r="B3535" s="3"/>
    </row>
    <row r="3536" spans="2:2" s="2" customFormat="1" x14ac:dyDescent="0.45">
      <c r="B3536" s="3"/>
    </row>
    <row r="3537" spans="2:2" s="2" customFormat="1" x14ac:dyDescent="0.45">
      <c r="B3537" s="3"/>
    </row>
    <row r="3538" spans="2:2" s="2" customFormat="1" x14ac:dyDescent="0.45">
      <c r="B3538" s="3"/>
    </row>
    <row r="3539" spans="2:2" s="2" customFormat="1" x14ac:dyDescent="0.45">
      <c r="B3539" s="3"/>
    </row>
    <row r="3540" spans="2:2" s="2" customFormat="1" x14ac:dyDescent="0.45">
      <c r="B3540" s="3"/>
    </row>
    <row r="3541" spans="2:2" s="2" customFormat="1" x14ac:dyDescent="0.45">
      <c r="B3541" s="3"/>
    </row>
    <row r="3542" spans="2:2" s="2" customFormat="1" x14ac:dyDescent="0.45">
      <c r="B3542" s="3"/>
    </row>
    <row r="3543" spans="2:2" s="2" customFormat="1" x14ac:dyDescent="0.45">
      <c r="B3543" s="3"/>
    </row>
    <row r="3544" spans="2:2" s="2" customFormat="1" x14ac:dyDescent="0.45">
      <c r="B3544" s="3"/>
    </row>
    <row r="3545" spans="2:2" s="2" customFormat="1" x14ac:dyDescent="0.45">
      <c r="B3545" s="3"/>
    </row>
    <row r="3546" spans="2:2" s="2" customFormat="1" x14ac:dyDescent="0.45">
      <c r="B3546" s="3"/>
    </row>
    <row r="3547" spans="2:2" s="2" customFormat="1" x14ac:dyDescent="0.45">
      <c r="B3547" s="3"/>
    </row>
    <row r="3548" spans="2:2" s="2" customFormat="1" x14ac:dyDescent="0.45">
      <c r="B3548" s="3"/>
    </row>
    <row r="3549" spans="2:2" s="2" customFormat="1" x14ac:dyDescent="0.45">
      <c r="B3549" s="3"/>
    </row>
    <row r="3550" spans="2:2" s="2" customFormat="1" x14ac:dyDescent="0.45">
      <c r="B3550" s="3"/>
    </row>
    <row r="3551" spans="2:2" s="2" customFormat="1" x14ac:dyDescent="0.45">
      <c r="B3551" s="3"/>
    </row>
    <row r="3552" spans="2:2" s="2" customFormat="1" x14ac:dyDescent="0.45">
      <c r="B3552" s="3"/>
    </row>
    <row r="3553" spans="2:2" s="2" customFormat="1" x14ac:dyDescent="0.45">
      <c r="B3553" s="3"/>
    </row>
    <row r="3554" spans="2:2" s="2" customFormat="1" x14ac:dyDescent="0.45">
      <c r="B3554" s="3"/>
    </row>
    <row r="3555" spans="2:2" s="2" customFormat="1" x14ac:dyDescent="0.45">
      <c r="B3555" s="3"/>
    </row>
    <row r="3556" spans="2:2" s="2" customFormat="1" x14ac:dyDescent="0.45">
      <c r="B3556" s="3"/>
    </row>
    <row r="3557" spans="2:2" s="2" customFormat="1" x14ac:dyDescent="0.45">
      <c r="B3557" s="3"/>
    </row>
    <row r="3558" spans="2:2" s="2" customFormat="1" x14ac:dyDescent="0.45">
      <c r="B3558" s="3"/>
    </row>
    <row r="3559" spans="2:2" s="2" customFormat="1" x14ac:dyDescent="0.45">
      <c r="B3559" s="3"/>
    </row>
    <row r="3560" spans="2:2" s="2" customFormat="1" x14ac:dyDescent="0.45">
      <c r="B3560" s="3"/>
    </row>
    <row r="3561" spans="2:2" s="2" customFormat="1" x14ac:dyDescent="0.45">
      <c r="B3561" s="3"/>
    </row>
    <row r="3562" spans="2:2" s="2" customFormat="1" x14ac:dyDescent="0.45">
      <c r="B3562" s="3"/>
    </row>
    <row r="3563" spans="2:2" s="2" customFormat="1" x14ac:dyDescent="0.45">
      <c r="B3563" s="3"/>
    </row>
    <row r="3564" spans="2:2" s="2" customFormat="1" x14ac:dyDescent="0.45">
      <c r="B3564" s="3"/>
    </row>
    <row r="3565" spans="2:2" s="2" customFormat="1" x14ac:dyDescent="0.45">
      <c r="B3565" s="3"/>
    </row>
    <row r="3566" spans="2:2" s="2" customFormat="1" x14ac:dyDescent="0.45">
      <c r="B3566" s="3"/>
    </row>
    <row r="3567" spans="2:2" s="2" customFormat="1" x14ac:dyDescent="0.45">
      <c r="B3567" s="3"/>
    </row>
    <row r="3568" spans="2:2" s="2" customFormat="1" x14ac:dyDescent="0.45">
      <c r="B3568" s="3"/>
    </row>
    <row r="3569" spans="2:2" s="2" customFormat="1" x14ac:dyDescent="0.45">
      <c r="B3569" s="3"/>
    </row>
    <row r="3570" spans="2:2" s="2" customFormat="1" x14ac:dyDescent="0.45">
      <c r="B3570" s="3"/>
    </row>
    <row r="3571" spans="2:2" s="2" customFormat="1" x14ac:dyDescent="0.45">
      <c r="B3571" s="3"/>
    </row>
    <row r="3572" spans="2:2" s="2" customFormat="1" x14ac:dyDescent="0.45">
      <c r="B3572" s="3"/>
    </row>
    <row r="3573" spans="2:2" s="2" customFormat="1" x14ac:dyDescent="0.45">
      <c r="B3573" s="3"/>
    </row>
    <row r="3574" spans="2:2" s="2" customFormat="1" x14ac:dyDescent="0.45">
      <c r="B3574" s="3"/>
    </row>
    <row r="3575" spans="2:2" s="2" customFormat="1" x14ac:dyDescent="0.45">
      <c r="B3575" s="3"/>
    </row>
    <row r="3576" spans="2:2" s="2" customFormat="1" x14ac:dyDescent="0.45">
      <c r="B3576" s="3"/>
    </row>
    <row r="3577" spans="2:2" s="2" customFormat="1" x14ac:dyDescent="0.45">
      <c r="B3577" s="3"/>
    </row>
    <row r="3578" spans="2:2" s="2" customFormat="1" x14ac:dyDescent="0.45">
      <c r="B3578" s="3"/>
    </row>
    <row r="3579" spans="2:2" s="2" customFormat="1" x14ac:dyDescent="0.45">
      <c r="B3579" s="3"/>
    </row>
    <row r="3580" spans="2:2" s="2" customFormat="1" x14ac:dyDescent="0.45">
      <c r="B3580" s="3"/>
    </row>
    <row r="3581" spans="2:2" s="2" customFormat="1" x14ac:dyDescent="0.45">
      <c r="B3581" s="3"/>
    </row>
    <row r="3582" spans="2:2" s="2" customFormat="1" x14ac:dyDescent="0.45">
      <c r="B3582" s="3"/>
    </row>
    <row r="3583" spans="2:2" s="2" customFormat="1" x14ac:dyDescent="0.45">
      <c r="B3583" s="3"/>
    </row>
    <row r="3584" spans="2:2" s="2" customFormat="1" x14ac:dyDescent="0.45">
      <c r="B3584" s="3"/>
    </row>
    <row r="3585" spans="2:2" s="2" customFormat="1" x14ac:dyDescent="0.45">
      <c r="B3585" s="3"/>
    </row>
    <row r="3586" spans="2:2" s="2" customFormat="1" x14ac:dyDescent="0.45">
      <c r="B3586" s="3"/>
    </row>
    <row r="3587" spans="2:2" s="2" customFormat="1" x14ac:dyDescent="0.45">
      <c r="B3587" s="3"/>
    </row>
    <row r="3588" spans="2:2" s="2" customFormat="1" x14ac:dyDescent="0.45">
      <c r="B3588" s="3"/>
    </row>
    <row r="3589" spans="2:2" s="2" customFormat="1" x14ac:dyDescent="0.45">
      <c r="B3589" s="3"/>
    </row>
    <row r="3590" spans="2:2" s="2" customFormat="1" x14ac:dyDescent="0.45">
      <c r="B3590" s="3"/>
    </row>
    <row r="3591" spans="2:2" s="2" customFormat="1" x14ac:dyDescent="0.45">
      <c r="B3591" s="3"/>
    </row>
    <row r="3592" spans="2:2" s="2" customFormat="1" x14ac:dyDescent="0.45">
      <c r="B3592" s="3"/>
    </row>
    <row r="3593" spans="2:2" s="2" customFormat="1" x14ac:dyDescent="0.45">
      <c r="B3593" s="3"/>
    </row>
    <row r="3594" spans="2:2" s="2" customFormat="1" x14ac:dyDescent="0.45">
      <c r="B3594" s="3"/>
    </row>
    <row r="3595" spans="2:2" s="2" customFormat="1" x14ac:dyDescent="0.45">
      <c r="B3595" s="3"/>
    </row>
    <row r="3596" spans="2:2" s="2" customFormat="1" x14ac:dyDescent="0.45">
      <c r="B3596" s="3"/>
    </row>
    <row r="3597" spans="2:2" s="2" customFormat="1" x14ac:dyDescent="0.45">
      <c r="B3597" s="3"/>
    </row>
    <row r="3598" spans="2:2" s="2" customFormat="1" x14ac:dyDescent="0.45">
      <c r="B3598" s="3"/>
    </row>
    <row r="3599" spans="2:2" s="2" customFormat="1" x14ac:dyDescent="0.45">
      <c r="B3599" s="3"/>
    </row>
    <row r="3600" spans="2:2" s="2" customFormat="1" x14ac:dyDescent="0.45">
      <c r="B3600" s="3"/>
    </row>
    <row r="3601" spans="2:2" s="2" customFormat="1" x14ac:dyDescent="0.45">
      <c r="B3601" s="3"/>
    </row>
    <row r="3602" spans="2:2" s="2" customFormat="1" x14ac:dyDescent="0.45">
      <c r="B3602" s="3"/>
    </row>
    <row r="3603" spans="2:2" s="2" customFormat="1" x14ac:dyDescent="0.45">
      <c r="B3603" s="3"/>
    </row>
    <row r="3604" spans="2:2" s="2" customFormat="1" x14ac:dyDescent="0.45">
      <c r="B3604" s="3"/>
    </row>
    <row r="3605" spans="2:2" s="2" customFormat="1" x14ac:dyDescent="0.45">
      <c r="B3605" s="3"/>
    </row>
    <row r="3606" spans="2:2" s="2" customFormat="1" x14ac:dyDescent="0.45">
      <c r="B3606" s="3"/>
    </row>
    <row r="3607" spans="2:2" s="2" customFormat="1" x14ac:dyDescent="0.45">
      <c r="B3607" s="3"/>
    </row>
    <row r="3608" spans="2:2" s="2" customFormat="1" x14ac:dyDescent="0.45">
      <c r="B3608" s="3"/>
    </row>
    <row r="3609" spans="2:2" s="2" customFormat="1" x14ac:dyDescent="0.45">
      <c r="B3609" s="3"/>
    </row>
    <row r="3610" spans="2:2" s="2" customFormat="1" x14ac:dyDescent="0.45">
      <c r="B3610" s="3"/>
    </row>
    <row r="3611" spans="2:2" s="2" customFormat="1" x14ac:dyDescent="0.45">
      <c r="B3611" s="3"/>
    </row>
    <row r="3612" spans="2:2" s="2" customFormat="1" x14ac:dyDescent="0.45">
      <c r="B3612" s="3"/>
    </row>
    <row r="3613" spans="2:2" s="2" customFormat="1" x14ac:dyDescent="0.45">
      <c r="B3613" s="3"/>
    </row>
    <row r="3614" spans="2:2" s="2" customFormat="1" x14ac:dyDescent="0.45">
      <c r="B3614" s="3"/>
    </row>
    <row r="3615" spans="2:2" s="2" customFormat="1" x14ac:dyDescent="0.45">
      <c r="B3615" s="3"/>
    </row>
    <row r="3616" spans="2:2" s="2" customFormat="1" x14ac:dyDescent="0.45">
      <c r="B3616" s="3"/>
    </row>
    <row r="3617" spans="2:2" s="2" customFormat="1" x14ac:dyDescent="0.45">
      <c r="B3617" s="3"/>
    </row>
    <row r="3618" spans="2:2" s="2" customFormat="1" x14ac:dyDescent="0.45">
      <c r="B3618" s="3"/>
    </row>
    <row r="3619" spans="2:2" s="2" customFormat="1" x14ac:dyDescent="0.45">
      <c r="B3619" s="3"/>
    </row>
    <row r="3620" spans="2:2" s="2" customFormat="1" x14ac:dyDescent="0.45">
      <c r="B3620" s="3"/>
    </row>
    <row r="3621" spans="2:2" s="2" customFormat="1" x14ac:dyDescent="0.45">
      <c r="B3621" s="3"/>
    </row>
    <row r="3622" spans="2:2" s="2" customFormat="1" x14ac:dyDescent="0.45">
      <c r="B3622" s="3"/>
    </row>
    <row r="3623" spans="2:2" s="2" customFormat="1" x14ac:dyDescent="0.45">
      <c r="B3623" s="3"/>
    </row>
    <row r="3624" spans="2:2" s="2" customFormat="1" x14ac:dyDescent="0.45">
      <c r="B3624" s="3"/>
    </row>
    <row r="3625" spans="2:2" s="2" customFormat="1" x14ac:dyDescent="0.45">
      <c r="B3625" s="3"/>
    </row>
    <row r="3626" spans="2:2" s="2" customFormat="1" x14ac:dyDescent="0.45">
      <c r="B3626" s="3"/>
    </row>
    <row r="3627" spans="2:2" s="2" customFormat="1" x14ac:dyDescent="0.45">
      <c r="B3627" s="3"/>
    </row>
    <row r="3628" spans="2:2" s="2" customFormat="1" x14ac:dyDescent="0.45">
      <c r="B3628" s="3"/>
    </row>
    <row r="3629" spans="2:2" s="2" customFormat="1" x14ac:dyDescent="0.45">
      <c r="B3629" s="3"/>
    </row>
    <row r="3630" spans="2:2" s="2" customFormat="1" x14ac:dyDescent="0.45">
      <c r="B3630" s="3"/>
    </row>
    <row r="3631" spans="2:2" s="2" customFormat="1" x14ac:dyDescent="0.45">
      <c r="B3631" s="3"/>
    </row>
    <row r="3632" spans="2:2" s="2" customFormat="1" x14ac:dyDescent="0.45">
      <c r="B3632" s="3"/>
    </row>
    <row r="3633" spans="2:2" s="2" customFormat="1" x14ac:dyDescent="0.45">
      <c r="B3633" s="3"/>
    </row>
    <row r="3634" spans="2:2" s="2" customFormat="1" x14ac:dyDescent="0.45">
      <c r="B3634" s="3"/>
    </row>
    <row r="3635" spans="2:2" s="2" customFormat="1" x14ac:dyDescent="0.45">
      <c r="B3635" s="3"/>
    </row>
    <row r="3636" spans="2:2" s="2" customFormat="1" x14ac:dyDescent="0.45">
      <c r="B3636" s="3"/>
    </row>
    <row r="3637" spans="2:2" s="2" customFormat="1" x14ac:dyDescent="0.45">
      <c r="B3637" s="3"/>
    </row>
    <row r="3638" spans="2:2" s="2" customFormat="1" x14ac:dyDescent="0.45">
      <c r="B3638" s="3"/>
    </row>
    <row r="3639" spans="2:2" s="2" customFormat="1" x14ac:dyDescent="0.45">
      <c r="B3639" s="3"/>
    </row>
    <row r="3640" spans="2:2" s="2" customFormat="1" x14ac:dyDescent="0.45">
      <c r="B3640" s="3"/>
    </row>
    <row r="3641" spans="2:2" s="2" customFormat="1" x14ac:dyDescent="0.45">
      <c r="B3641" s="3"/>
    </row>
    <row r="3642" spans="2:2" s="2" customFormat="1" x14ac:dyDescent="0.45">
      <c r="B3642" s="3"/>
    </row>
    <row r="3643" spans="2:2" s="2" customFormat="1" x14ac:dyDescent="0.45">
      <c r="B3643" s="3"/>
    </row>
    <row r="3644" spans="2:2" s="2" customFormat="1" x14ac:dyDescent="0.45">
      <c r="B3644" s="3"/>
    </row>
    <row r="3645" spans="2:2" s="2" customFormat="1" x14ac:dyDescent="0.45">
      <c r="B3645" s="3"/>
    </row>
    <row r="3646" spans="2:2" s="2" customFormat="1" x14ac:dyDescent="0.45">
      <c r="B3646" s="3"/>
    </row>
    <row r="3647" spans="2:2" s="2" customFormat="1" x14ac:dyDescent="0.45">
      <c r="B3647" s="3"/>
    </row>
    <row r="3648" spans="2:2" s="2" customFormat="1" x14ac:dyDescent="0.45">
      <c r="B3648" s="3"/>
    </row>
    <row r="3649" spans="2:2" s="2" customFormat="1" x14ac:dyDescent="0.45">
      <c r="B3649" s="3"/>
    </row>
    <row r="3650" spans="2:2" s="2" customFormat="1" x14ac:dyDescent="0.45">
      <c r="B3650" s="3"/>
    </row>
    <row r="3651" spans="2:2" s="2" customFormat="1" x14ac:dyDescent="0.45">
      <c r="B3651" s="3"/>
    </row>
    <row r="3652" spans="2:2" s="2" customFormat="1" x14ac:dyDescent="0.45">
      <c r="B3652" s="3"/>
    </row>
    <row r="3653" spans="2:2" s="2" customFormat="1" x14ac:dyDescent="0.45">
      <c r="B3653" s="3"/>
    </row>
    <row r="3654" spans="2:2" s="2" customFormat="1" x14ac:dyDescent="0.45">
      <c r="B3654" s="3"/>
    </row>
    <row r="3655" spans="2:2" s="2" customFormat="1" x14ac:dyDescent="0.45">
      <c r="B3655" s="3"/>
    </row>
    <row r="3656" spans="2:2" s="2" customFormat="1" x14ac:dyDescent="0.45">
      <c r="B3656" s="3"/>
    </row>
    <row r="3657" spans="2:2" s="2" customFormat="1" x14ac:dyDescent="0.45">
      <c r="B3657" s="3"/>
    </row>
    <row r="3658" spans="2:2" s="2" customFormat="1" x14ac:dyDescent="0.45">
      <c r="B3658" s="3"/>
    </row>
    <row r="3659" spans="2:2" s="2" customFormat="1" x14ac:dyDescent="0.45">
      <c r="B3659" s="3"/>
    </row>
    <row r="3660" spans="2:2" s="2" customFormat="1" x14ac:dyDescent="0.45">
      <c r="B3660" s="3"/>
    </row>
    <row r="3661" spans="2:2" s="2" customFormat="1" x14ac:dyDescent="0.45">
      <c r="B3661" s="3"/>
    </row>
    <row r="3662" spans="2:2" s="2" customFormat="1" x14ac:dyDescent="0.45">
      <c r="B3662" s="3"/>
    </row>
    <row r="3663" spans="2:2" s="2" customFormat="1" x14ac:dyDescent="0.45">
      <c r="B3663" s="3"/>
    </row>
    <row r="3664" spans="2:2" s="2" customFormat="1" x14ac:dyDescent="0.45">
      <c r="B3664" s="3"/>
    </row>
    <row r="3665" spans="2:2" s="2" customFormat="1" x14ac:dyDescent="0.45">
      <c r="B3665" s="3"/>
    </row>
    <row r="3666" spans="2:2" s="2" customFormat="1" x14ac:dyDescent="0.45">
      <c r="B3666" s="3"/>
    </row>
    <row r="3667" spans="2:2" s="2" customFormat="1" x14ac:dyDescent="0.45">
      <c r="B3667" s="3"/>
    </row>
    <row r="3668" spans="2:2" s="2" customFormat="1" x14ac:dyDescent="0.45">
      <c r="B3668" s="3"/>
    </row>
    <row r="3669" spans="2:2" s="2" customFormat="1" x14ac:dyDescent="0.45">
      <c r="B3669" s="3"/>
    </row>
    <row r="3670" spans="2:2" s="2" customFormat="1" x14ac:dyDescent="0.45">
      <c r="B3670" s="3"/>
    </row>
    <row r="3671" spans="2:2" s="2" customFormat="1" x14ac:dyDescent="0.45">
      <c r="B3671" s="3"/>
    </row>
    <row r="3672" spans="2:2" s="2" customFormat="1" x14ac:dyDescent="0.45">
      <c r="B3672" s="3"/>
    </row>
    <row r="3673" spans="2:2" s="2" customFormat="1" x14ac:dyDescent="0.45">
      <c r="B3673" s="3"/>
    </row>
    <row r="3674" spans="2:2" s="2" customFormat="1" x14ac:dyDescent="0.45">
      <c r="B3674" s="3"/>
    </row>
    <row r="3675" spans="2:2" s="2" customFormat="1" x14ac:dyDescent="0.45">
      <c r="B3675" s="3"/>
    </row>
    <row r="3676" spans="2:2" s="2" customFormat="1" x14ac:dyDescent="0.45">
      <c r="B3676" s="3"/>
    </row>
    <row r="3677" spans="2:2" s="2" customFormat="1" x14ac:dyDescent="0.45">
      <c r="B3677" s="3"/>
    </row>
    <row r="3678" spans="2:2" s="2" customFormat="1" x14ac:dyDescent="0.45">
      <c r="B3678" s="3"/>
    </row>
    <row r="3679" spans="2:2" s="2" customFormat="1" x14ac:dyDescent="0.45">
      <c r="B3679" s="3"/>
    </row>
    <row r="3680" spans="2:2" s="2" customFormat="1" x14ac:dyDescent="0.45">
      <c r="B3680" s="3"/>
    </row>
    <row r="3681" spans="2:2" s="2" customFormat="1" x14ac:dyDescent="0.45">
      <c r="B3681" s="3"/>
    </row>
    <row r="3682" spans="2:2" s="2" customFormat="1" x14ac:dyDescent="0.45">
      <c r="B3682" s="3"/>
    </row>
    <row r="3683" spans="2:2" s="2" customFormat="1" x14ac:dyDescent="0.45">
      <c r="B3683" s="3"/>
    </row>
    <row r="3684" spans="2:2" s="2" customFormat="1" x14ac:dyDescent="0.45">
      <c r="B3684" s="3"/>
    </row>
    <row r="3685" spans="2:2" s="2" customFormat="1" x14ac:dyDescent="0.45">
      <c r="B3685" s="3"/>
    </row>
    <row r="3686" spans="2:2" s="2" customFormat="1" x14ac:dyDescent="0.45">
      <c r="B3686" s="3"/>
    </row>
    <row r="3687" spans="2:2" s="2" customFormat="1" x14ac:dyDescent="0.45">
      <c r="B3687" s="3"/>
    </row>
    <row r="3688" spans="2:2" s="2" customFormat="1" x14ac:dyDescent="0.45">
      <c r="B3688" s="3"/>
    </row>
    <row r="3689" spans="2:2" s="2" customFormat="1" x14ac:dyDescent="0.45">
      <c r="B3689" s="3"/>
    </row>
    <row r="3690" spans="2:2" s="2" customFormat="1" x14ac:dyDescent="0.45">
      <c r="B3690" s="3"/>
    </row>
    <row r="3691" spans="2:2" s="2" customFormat="1" x14ac:dyDescent="0.45">
      <c r="B3691" s="3"/>
    </row>
    <row r="3692" spans="2:2" s="2" customFormat="1" x14ac:dyDescent="0.45">
      <c r="B3692" s="3"/>
    </row>
    <row r="3693" spans="2:2" s="2" customFormat="1" x14ac:dyDescent="0.45">
      <c r="B3693" s="3"/>
    </row>
    <row r="3694" spans="2:2" s="2" customFormat="1" x14ac:dyDescent="0.45">
      <c r="B3694" s="3"/>
    </row>
    <row r="3695" spans="2:2" s="2" customFormat="1" x14ac:dyDescent="0.45">
      <c r="B3695" s="3"/>
    </row>
    <row r="3696" spans="2:2" s="2" customFormat="1" x14ac:dyDescent="0.45">
      <c r="B3696" s="3"/>
    </row>
    <row r="3697" spans="2:2" s="2" customFormat="1" x14ac:dyDescent="0.45">
      <c r="B3697" s="3"/>
    </row>
    <row r="3698" spans="2:2" s="2" customFormat="1" x14ac:dyDescent="0.45">
      <c r="B3698" s="3"/>
    </row>
    <row r="3699" spans="2:2" s="2" customFormat="1" x14ac:dyDescent="0.45">
      <c r="B3699" s="3"/>
    </row>
    <row r="3700" spans="2:2" s="2" customFormat="1" x14ac:dyDescent="0.45">
      <c r="B3700" s="3"/>
    </row>
    <row r="3701" spans="2:2" s="2" customFormat="1" x14ac:dyDescent="0.45">
      <c r="B3701" s="3"/>
    </row>
    <row r="3702" spans="2:2" s="2" customFormat="1" x14ac:dyDescent="0.45">
      <c r="B3702" s="3"/>
    </row>
    <row r="3703" spans="2:2" s="2" customFormat="1" x14ac:dyDescent="0.45">
      <c r="B3703" s="3"/>
    </row>
    <row r="3704" spans="2:2" s="2" customFormat="1" x14ac:dyDescent="0.45">
      <c r="B3704" s="3"/>
    </row>
    <row r="3705" spans="2:2" s="2" customFormat="1" x14ac:dyDescent="0.45">
      <c r="B3705" s="3"/>
    </row>
    <row r="3706" spans="2:2" s="2" customFormat="1" x14ac:dyDescent="0.45">
      <c r="B3706" s="3"/>
    </row>
    <row r="3707" spans="2:2" s="2" customFormat="1" x14ac:dyDescent="0.45">
      <c r="B3707" s="3"/>
    </row>
    <row r="3708" spans="2:2" s="2" customFormat="1" x14ac:dyDescent="0.45">
      <c r="B3708" s="3"/>
    </row>
    <row r="3709" spans="2:2" s="2" customFormat="1" x14ac:dyDescent="0.45">
      <c r="B3709" s="3"/>
    </row>
    <row r="3710" spans="2:2" s="2" customFormat="1" x14ac:dyDescent="0.45">
      <c r="B3710" s="3"/>
    </row>
    <row r="3711" spans="2:2" s="2" customFormat="1" x14ac:dyDescent="0.45">
      <c r="B3711" s="3"/>
    </row>
    <row r="3712" spans="2:2" s="2" customFormat="1" x14ac:dyDescent="0.45">
      <c r="B3712" s="3"/>
    </row>
    <row r="3713" spans="2:2" s="2" customFormat="1" x14ac:dyDescent="0.45">
      <c r="B3713" s="3"/>
    </row>
    <row r="3714" spans="2:2" s="2" customFormat="1" x14ac:dyDescent="0.45">
      <c r="B3714" s="3"/>
    </row>
    <row r="3715" spans="2:2" s="2" customFormat="1" x14ac:dyDescent="0.45">
      <c r="B3715" s="3"/>
    </row>
    <row r="3716" spans="2:2" s="2" customFormat="1" x14ac:dyDescent="0.45">
      <c r="B3716" s="3"/>
    </row>
    <row r="3717" spans="2:2" s="2" customFormat="1" x14ac:dyDescent="0.45">
      <c r="B3717" s="3"/>
    </row>
    <row r="3718" spans="2:2" s="2" customFormat="1" x14ac:dyDescent="0.45">
      <c r="B3718" s="3"/>
    </row>
    <row r="3719" spans="2:2" s="2" customFormat="1" x14ac:dyDescent="0.45">
      <c r="B3719" s="3"/>
    </row>
    <row r="3720" spans="2:2" s="2" customFormat="1" x14ac:dyDescent="0.45">
      <c r="B3720" s="3"/>
    </row>
    <row r="3721" spans="2:2" s="2" customFormat="1" x14ac:dyDescent="0.45">
      <c r="B3721" s="3"/>
    </row>
    <row r="3722" spans="2:2" s="2" customFormat="1" x14ac:dyDescent="0.45">
      <c r="B3722" s="3"/>
    </row>
    <row r="3723" spans="2:2" s="2" customFormat="1" x14ac:dyDescent="0.45">
      <c r="B3723" s="3"/>
    </row>
    <row r="3724" spans="2:2" s="2" customFormat="1" x14ac:dyDescent="0.45">
      <c r="B3724" s="3"/>
    </row>
    <row r="3725" spans="2:2" s="2" customFormat="1" x14ac:dyDescent="0.45">
      <c r="B3725" s="3"/>
    </row>
    <row r="3726" spans="2:2" s="2" customFormat="1" x14ac:dyDescent="0.45">
      <c r="B3726" s="3"/>
    </row>
    <row r="3727" spans="2:2" s="2" customFormat="1" x14ac:dyDescent="0.45">
      <c r="B3727" s="3"/>
    </row>
    <row r="3728" spans="2:2" s="2" customFormat="1" x14ac:dyDescent="0.45">
      <c r="B3728" s="3"/>
    </row>
    <row r="3729" spans="2:6" x14ac:dyDescent="0.45">
      <c r="B3729" s="3"/>
      <c r="C3729" s="2"/>
      <c r="E3729" s="2"/>
      <c r="F3729" s="2"/>
    </row>
    <row r="3730" spans="2:6" x14ac:dyDescent="0.45">
      <c r="B3730" s="3"/>
      <c r="C3730" s="2"/>
      <c r="E3730" s="2"/>
      <c r="F3730" s="2"/>
    </row>
  </sheetData>
  <sheetProtection algorithmName="SHA-512" hashValue="f0NRuwW4nTub3skrRoWjXO0PJXfi3UYn+TqkBgV6xl3pyYADA2/KiDoPEX1thetmBUYHInFHr5EqddGbWFRWcw==" saltValue="Ck+TCbB3iZdmkmV8ZJjutA==" spinCount="100000" sheet="1" objects="1" scenarios="1"/>
  <mergeCells count="3">
    <mergeCell ref="B4:H4"/>
    <mergeCell ref="C9:D9"/>
    <mergeCell ref="F9:G9"/>
  </mergeCells>
  <dataValidations xWindow="504" yWindow="569" count="14">
    <dataValidation type="whole" allowBlank="1" showInputMessage="1" showErrorMessage="1" prompt="Please enter a whole number, not a %" sqref="D20" xr:uid="{00000000-0002-0000-0000-000000000000}">
      <formula1>0</formula1>
      <formula2>30</formula2>
    </dataValidation>
    <dataValidation type="decimal" allowBlank="1" showInputMessage="1" showErrorMessage="1" prompt="Lamb price can be predicted or the user can use the projected figure below which comes from historical lamb price data" sqref="D25" xr:uid="{00000000-0002-0000-0000-000001000000}">
      <formula1>3</formula1>
      <formula2>12</formula2>
    </dataValidation>
    <dataValidation type="decimal" allowBlank="1" showInputMessage="1" showErrorMessage="1" prompt="Other expences such as bedding or labour" sqref="D18" xr:uid="{00000000-0002-0000-0000-000002000000}">
      <formula1>0</formula1>
      <formula2>20</formula2>
    </dataValidation>
    <dataValidation type="whole" allowBlank="1" showInputMessage="1" showErrorMessage="1" prompt="Please enter a whole number, not a %_x000a_Where money is not borrowed, the interest rate will be 0" sqref="D19" xr:uid="{00000000-0002-0000-0000-000003000000}">
      <formula1>0</formula1>
      <formula2>15</formula2>
    </dataValidation>
    <dataValidation allowBlank="1" showInputMessage="1" showErrorMessage="1" prompt="The date of housing for finishing on a concentrate only diet_x000a_" sqref="D14" xr:uid="{00000000-0002-0000-0000-000004000000}"/>
    <dataValidation allowBlank="1" showInputMessage="1" showErrorMessage="1" prompt="The date concentrate is introduced at grass._x000a_If no concentrate is fed at grass, this  box should be left blank" sqref="D13" xr:uid="{00000000-0002-0000-0000-000005000000}"/>
    <dataValidation type="decimal" allowBlank="1" showInputMessage="1" showErrorMessage="1" prompt="Transport costs can vary from 50c for a farmer using their own transport to €4 for long distance haulage." sqref="D17" xr:uid="{00000000-0002-0000-0000-000006000000}">
      <formula1>0</formula1>
      <formula2>5</formula2>
    </dataValidation>
    <dataValidation type="decimal" allowBlank="1" showInputMessage="1" showErrorMessage="1" sqref="D12" xr:uid="{00000000-0002-0000-0000-000007000000}">
      <formula1>5</formula1>
      <formula2>150</formula2>
    </dataValidation>
    <dataValidation type="decimal" allowBlank="1" showInputMessage="1" showErrorMessage="1" sqref="D15" xr:uid="{00000000-0002-0000-0000-000008000000}">
      <formula1>250</formula1>
      <formula2>1000</formula2>
    </dataValidation>
    <dataValidation type="decimal" allowBlank="1" showInputMessage="1" showErrorMessage="1" sqref="D24" xr:uid="{00000000-0002-0000-0000-000009000000}">
      <formula1>16</formula1>
      <formula2>25</formula2>
    </dataValidation>
    <dataValidation type="decimal" allowBlank="1" showInputMessage="1" showErrorMessage="1" sqref="D11" xr:uid="{00000000-0002-0000-0000-00000A000000}">
      <formula1>15</formula1>
      <formula2>45</formula2>
    </dataValidation>
    <dataValidation allowBlank="1" showInputMessage="1" showErrorMessage="1" prompt="Includes factory deductions" sqref="G24" xr:uid="{00000000-0002-0000-0000-00000B000000}"/>
    <dataValidation allowBlank="1" showInputMessage="1" showErrorMessage="1" prompt="Includes: Purchase, Concentrate, Grass, Roughage, Interest, Dosing, Mortality, Transport, Other" sqref="G25" xr:uid="{00000000-0002-0000-0000-00000C000000}"/>
    <dataValidation allowBlank="1" showInputMessage="1" showErrorMessage="1" prompt="Low cost: Quarantine drench, foot care, Miscellaneous (€1.50)_x000a_Medium cost: All above + Orf vaccine +second drench (€2.80)_x000a_High cost: All above + Heptavac P (x2) (€4.90)" sqref="D16" xr:uid="{00000000-0002-0000-0000-00000D000000}"/>
  </dataValidations>
  <pageMargins left="0.70866141732283472" right="0.70866141732283472" top="0.74803149606299213" bottom="0.74803149606299213" header="0.31496062992125984" footer="0.31496062992125984"/>
  <pageSetup paperSize="9" scale="6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504" yWindow="569" count="3">
        <x14:dataValidation type="list" allowBlank="1" showInputMessage="1" showErrorMessage="1" prompt="Please select from drop-down list" xr:uid="{00000000-0002-0000-0000-00000E000000}">
          <x14:formula1>
            <xm:f>Model!$B$100:$D$100</xm:f>
          </x14:formula1>
          <xm:sqref>D21</xm:sqref>
        </x14:dataValidation>
        <x14:dataValidation type="list" allowBlank="1" showInputMessage="1" showErrorMessage="1" prompt="Please select from drop-down list" xr:uid="{00000000-0002-0000-0000-00000F000000}">
          <x14:formula1>
            <xm:f>Model!$B$101:$D$101</xm:f>
          </x14:formula1>
          <xm:sqref>D23</xm:sqref>
        </x14:dataValidation>
        <x14:dataValidation type="list" allowBlank="1" showInputMessage="1" showErrorMessage="1" prompt="Please select from drop-down list" xr:uid="{00000000-0002-0000-0000-000010000000}">
          <x14:formula1>
            <xm:f>Model!$B$99:$C$99</xm:f>
          </x14:formula1>
          <xm:sqref>D22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I120"/>
  <sheetViews>
    <sheetView topLeftCell="A34" zoomScale="80" zoomScaleNormal="80" workbookViewId="0">
      <pane xSplit="1" topLeftCell="B1" activePane="topRight" state="frozen"/>
      <selection activeCell="A34" sqref="A34"/>
      <selection pane="topRight" activeCell="H115" sqref="H115"/>
    </sheetView>
  </sheetViews>
  <sheetFormatPr defaultColWidth="9.1796875" defaultRowHeight="14.5" x14ac:dyDescent="0.35"/>
  <cols>
    <col min="1" max="1" width="48.81640625" bestFit="1" customWidth="1"/>
    <col min="2" max="2" width="41.453125" bestFit="1" customWidth="1"/>
    <col min="3" max="3" width="18.26953125" bestFit="1" customWidth="1"/>
    <col min="4" max="4" width="28.1796875" bestFit="1" customWidth="1"/>
    <col min="5" max="5" width="23" bestFit="1" customWidth="1"/>
    <col min="6" max="6" width="15.26953125" bestFit="1" customWidth="1"/>
    <col min="7" max="7" width="17.7265625" bestFit="1" customWidth="1"/>
    <col min="8" max="518" width="15.26953125" bestFit="1" customWidth="1"/>
    <col min="519" max="519" width="23.1796875" bestFit="1" customWidth="1"/>
  </cols>
  <sheetData>
    <row r="1" spans="1:7" ht="21" x14ac:dyDescent="0.5">
      <c r="A1" s="9" t="s">
        <v>0</v>
      </c>
      <c r="B1" s="1">
        <f>'Input Sheet'!D11</f>
        <v>30</v>
      </c>
      <c r="C1" s="10">
        <v>28</v>
      </c>
      <c r="D1" s="10">
        <f>C1*100</f>
        <v>2800</v>
      </c>
    </row>
    <row r="2" spans="1:7" ht="21" x14ac:dyDescent="0.5">
      <c r="A2" s="9" t="s">
        <v>7</v>
      </c>
      <c r="B2" s="1">
        <f>B1*0.39</f>
        <v>11.700000000000001</v>
      </c>
      <c r="C2" s="10">
        <v>10.92</v>
      </c>
      <c r="D2" s="10">
        <f>C2*100</f>
        <v>1092</v>
      </c>
    </row>
    <row r="3" spans="1:7" ht="21" x14ac:dyDescent="0.5">
      <c r="A3" s="9" t="s">
        <v>3</v>
      </c>
      <c r="B3" s="11">
        <f>'Input Sheet'!D12</f>
        <v>120</v>
      </c>
      <c r="C3" s="12"/>
      <c r="D3" s="12"/>
      <c r="E3" s="12"/>
      <c r="F3" s="12"/>
    </row>
    <row r="4" spans="1:7" ht="21" x14ac:dyDescent="0.5">
      <c r="A4" s="9" t="s">
        <v>28</v>
      </c>
      <c r="B4" s="1">
        <f>B5/(B6/100)</f>
        <v>47.777777777777779</v>
      </c>
      <c r="C4" s="12"/>
      <c r="D4" s="12"/>
      <c r="E4" s="13"/>
      <c r="F4" s="12"/>
    </row>
    <row r="5" spans="1:7" ht="21" x14ac:dyDescent="0.5">
      <c r="A5" s="9" t="s">
        <v>70</v>
      </c>
      <c r="B5" s="1">
        <f>'Input Sheet'!D24</f>
        <v>21.5</v>
      </c>
      <c r="C5" s="12"/>
      <c r="D5" s="12"/>
      <c r="E5" s="13"/>
      <c r="F5" s="12"/>
    </row>
    <row r="6" spans="1:7" ht="21" x14ac:dyDescent="0.5">
      <c r="A6" s="9" t="s">
        <v>9</v>
      </c>
      <c r="B6" s="1">
        <f>IF(AND('Input Sheet'!D21="Ram",'Input Sheet'!D22="Crossbred"),Model!B96,IF(AND('Input Sheet'!D21="Ram",'Input Sheet'!D22="Mountain"),Model!C96,IF(AND('Input Sheet'!D21="Wether",'Input Sheet'!D22="Crossbred"),Model!D96,IF(AND('Input Sheet'!D21="Wether",'Input Sheet'!D22="Mountain"),Model!E96,IF(AND('Input Sheet'!D21="Ewe",'Input Sheet'!D22="Crossbred"),Model!F96,IF(AND('Input Sheet'!D21="Ewe",'Input Sheet'!D22="Mountain"),Model!G96))))))</f>
        <v>45</v>
      </c>
      <c r="C6" s="12"/>
      <c r="D6" s="12"/>
      <c r="E6" s="95"/>
      <c r="F6" s="12"/>
    </row>
    <row r="7" spans="1:7" ht="21" x14ac:dyDescent="0.5">
      <c r="A7" s="9" t="s">
        <v>2</v>
      </c>
      <c r="B7" s="1">
        <f>B5</f>
        <v>21.5</v>
      </c>
      <c r="C7" s="12"/>
      <c r="D7" s="12"/>
      <c r="E7" s="12"/>
      <c r="F7" s="12"/>
    </row>
    <row r="8" spans="1:7" ht="21" x14ac:dyDescent="0.5">
      <c r="A8" s="9" t="s">
        <v>29</v>
      </c>
      <c r="B8" s="1">
        <f>B4-B1</f>
        <v>17.777777777777779</v>
      </c>
      <c r="C8" s="12"/>
      <c r="D8" s="12"/>
      <c r="E8" s="12"/>
      <c r="F8" s="12"/>
    </row>
    <row r="9" spans="1:7" ht="21" x14ac:dyDescent="0.5">
      <c r="A9" s="9" t="s">
        <v>24</v>
      </c>
      <c r="B9" s="1">
        <f>IF(AND('Input Sheet'!D21="Ram",'Input Sheet'!D22="Crossbred"),Model!B95,IF(AND('Input Sheet'!D21="Ram",'Input Sheet'!D22="Mountain"),Model!C95,IF(AND('Input Sheet'!D21="Wether",'Input Sheet'!D22="Crossbred"),Model!D95,IF(AND('Input Sheet'!D21="Wether",'Input Sheet'!D22="Mountain"),Model!E95,IF(AND('Input Sheet'!D21="Ewe",'Input Sheet'!D22="Crossbred"),Model!F95,IF(AND('Input Sheet'!D21="Ewe",'Input Sheet'!D22="Mountain"),Model!G95))))))</f>
        <v>4.7300000000000004</v>
      </c>
      <c r="C9" s="12"/>
      <c r="D9" s="12"/>
      <c r="E9" s="12"/>
      <c r="F9" s="12"/>
    </row>
    <row r="10" spans="1:7" ht="21" x14ac:dyDescent="0.5">
      <c r="A10" s="9" t="s">
        <v>1</v>
      </c>
      <c r="B10" s="1">
        <f>B92</f>
        <v>35.299999999999997</v>
      </c>
      <c r="C10" s="14"/>
      <c r="D10" s="15"/>
      <c r="E10" s="12"/>
      <c r="F10" s="12"/>
    </row>
    <row r="11" spans="1:7" ht="21" x14ac:dyDescent="0.5">
      <c r="A11" s="9" t="s">
        <v>31</v>
      </c>
      <c r="B11" s="16">
        <f>'Input Sheet'!D15</f>
        <v>400</v>
      </c>
      <c r="C11" s="12"/>
      <c r="D11" s="12"/>
      <c r="E11" s="12"/>
      <c r="F11" s="12"/>
    </row>
    <row r="12" spans="1:7" ht="21" x14ac:dyDescent="0.5">
      <c r="A12" s="9" t="s">
        <v>22</v>
      </c>
      <c r="B12" s="1">
        <f>(1.5*B32)+(1*B33)</f>
        <v>110.5</v>
      </c>
      <c r="C12" s="14"/>
      <c r="D12" s="15"/>
      <c r="E12" s="12"/>
      <c r="F12" s="12"/>
    </row>
    <row r="13" spans="1:7" ht="21" x14ac:dyDescent="0.5">
      <c r="A13" s="17" t="s">
        <v>30</v>
      </c>
      <c r="B13" s="11">
        <f>(((B3*('Input Sheet'!D19/100)*B31))/365)+((B14*('Input Sheet'!D19/100)*B31)/365)+(((SUM(B15,B16,B17,B18,B20))*('Input Sheet'!D19/100)*B31)/365)</f>
        <v>0</v>
      </c>
      <c r="C13" s="14"/>
      <c r="D13" s="12"/>
      <c r="E13" s="12"/>
      <c r="F13" s="12"/>
    </row>
    <row r="14" spans="1:7" ht="21" x14ac:dyDescent="0.5">
      <c r="A14" s="9" t="s">
        <v>116</v>
      </c>
      <c r="B14" s="18">
        <f>(B11*B10)/1000</f>
        <v>14.119999999999997</v>
      </c>
    </row>
    <row r="15" spans="1:7" ht="21" x14ac:dyDescent="0.5">
      <c r="A15" s="17" t="s">
        <v>117</v>
      </c>
      <c r="B15" s="11">
        <f>(0.01*(B34-7))+0.4</f>
        <v>0.58000000000000007</v>
      </c>
      <c r="C15" s="19"/>
      <c r="D15" s="12"/>
      <c r="E15" s="12"/>
      <c r="F15" s="12"/>
      <c r="G15" s="20"/>
    </row>
    <row r="16" spans="1:7" ht="21" x14ac:dyDescent="0.5">
      <c r="A16" s="17" t="s">
        <v>23</v>
      </c>
      <c r="B16" s="11">
        <f>B12*(76/1000)</f>
        <v>8.3979999999999997</v>
      </c>
      <c r="C16" s="12"/>
      <c r="D16" s="12"/>
      <c r="E16" s="12"/>
      <c r="F16" s="12"/>
      <c r="G16" s="20"/>
    </row>
    <row r="17" spans="1:8" ht="21" x14ac:dyDescent="0.5">
      <c r="A17" s="9" t="s">
        <v>15</v>
      </c>
      <c r="B17" s="11">
        <f>'Input Sheet'!D17</f>
        <v>2</v>
      </c>
      <c r="C17" s="12"/>
      <c r="D17" s="12"/>
      <c r="E17" s="12"/>
      <c r="F17" s="12"/>
      <c r="G17" s="20"/>
    </row>
    <row r="18" spans="1:8" ht="21" x14ac:dyDescent="0.5">
      <c r="A18" s="9" t="s">
        <v>114</v>
      </c>
      <c r="B18" s="11">
        <f>'Input Sheet'!D16</f>
        <v>3.2</v>
      </c>
      <c r="C18" s="12"/>
      <c r="D18" s="12"/>
      <c r="E18" s="12"/>
      <c r="F18" s="12"/>
      <c r="G18" s="20"/>
    </row>
    <row r="19" spans="1:8" ht="21" x14ac:dyDescent="0.5">
      <c r="A19" s="9" t="s">
        <v>14</v>
      </c>
      <c r="B19" s="21">
        <f>(('Input Sheet'!D20/100)*(B14/2))+(B3*('Input Sheet'!D20/100))</f>
        <v>3.8117999999999994</v>
      </c>
      <c r="C19" s="12"/>
      <c r="D19" s="96"/>
      <c r="E19" s="12"/>
      <c r="F19" s="12"/>
      <c r="G19" s="20"/>
    </row>
    <row r="20" spans="1:8" ht="21" x14ac:dyDescent="0.5">
      <c r="A20" s="9" t="s">
        <v>115</v>
      </c>
      <c r="B20" s="21">
        <f>'Input Sheet'!D18</f>
        <v>2</v>
      </c>
      <c r="C20" s="12"/>
      <c r="D20" s="96"/>
      <c r="E20" s="12"/>
      <c r="F20" s="12"/>
      <c r="G20" s="20"/>
    </row>
    <row r="21" spans="1:8" ht="21" x14ac:dyDescent="0.5">
      <c r="A21" s="9" t="s">
        <v>6</v>
      </c>
      <c r="B21" s="11">
        <v>1.32</v>
      </c>
      <c r="C21" s="12"/>
      <c r="D21" s="19"/>
      <c r="E21" s="12"/>
      <c r="F21" s="12"/>
      <c r="G21" s="20"/>
    </row>
    <row r="22" spans="1:8" x14ac:dyDescent="0.35">
      <c r="F22" s="12"/>
      <c r="G22" s="20"/>
    </row>
    <row r="23" spans="1:8" ht="21" x14ac:dyDescent="0.5">
      <c r="A23" s="9" t="s">
        <v>8</v>
      </c>
      <c r="B23" s="22">
        <f>'Input Sheet'!D10</f>
        <v>46266</v>
      </c>
      <c r="F23" s="12"/>
      <c r="G23" s="20"/>
    </row>
    <row r="24" spans="1:8" ht="21" x14ac:dyDescent="0.5">
      <c r="A24" s="9" t="s">
        <v>52</v>
      </c>
      <c r="B24" s="23" t="str">
        <f>IF('Input Sheet'!D13&gt;0,"Yes","No")</f>
        <v>Yes</v>
      </c>
      <c r="F24" s="12"/>
      <c r="G24" s="20"/>
    </row>
    <row r="25" spans="1:8" ht="21" x14ac:dyDescent="0.5">
      <c r="A25" s="9" t="s">
        <v>54</v>
      </c>
      <c r="B25" s="23">
        <f>IF(B24="No","Not fed creep",'Input Sheet'!D13)</f>
        <v>46327</v>
      </c>
      <c r="F25" s="12"/>
      <c r="G25" s="20"/>
    </row>
    <row r="26" spans="1:8" ht="21" x14ac:dyDescent="0.5">
      <c r="A26" s="113" t="s">
        <v>162</v>
      </c>
      <c r="B26" s="114" t="str">
        <f>IF('Input Sheet'!D14&gt;0,"Yes","No")</f>
        <v>Yes</v>
      </c>
      <c r="F26" s="12"/>
      <c r="G26" s="20"/>
    </row>
    <row r="27" spans="1:8" ht="21" x14ac:dyDescent="0.5">
      <c r="A27" s="9" t="s">
        <v>17</v>
      </c>
      <c r="B27" s="117">
        <f>'Input Sheet'!D14</f>
        <v>46346</v>
      </c>
      <c r="F27" s="12"/>
      <c r="G27" s="20"/>
    </row>
    <row r="28" spans="1:8" ht="21" x14ac:dyDescent="0.5">
      <c r="A28" s="9" t="s">
        <v>18</v>
      </c>
      <c r="B28" s="22">
        <f>B77</f>
        <v>46371</v>
      </c>
      <c r="F28" s="12"/>
      <c r="G28" s="20"/>
    </row>
    <row r="29" spans="1:8" ht="21" x14ac:dyDescent="0.5">
      <c r="A29" s="9" t="s">
        <v>26</v>
      </c>
      <c r="B29" s="24" t="str">
        <f>TEXT(B28,"MMMM")</f>
        <v>December</v>
      </c>
      <c r="F29" s="12"/>
      <c r="G29" s="20"/>
    </row>
    <row r="30" spans="1:8" x14ac:dyDescent="0.35">
      <c r="H30" s="27"/>
    </row>
    <row r="31" spans="1:8" ht="21" x14ac:dyDescent="0.5">
      <c r="A31" s="9" t="s">
        <v>19</v>
      </c>
      <c r="B31" s="25">
        <f>SUM(B58:KS58)</f>
        <v>105</v>
      </c>
      <c r="D31" s="26" t="s">
        <v>46</v>
      </c>
    </row>
    <row r="32" spans="1:8" ht="21" x14ac:dyDescent="0.5">
      <c r="A32" s="9" t="s">
        <v>71</v>
      </c>
      <c r="B32" s="25">
        <f>SUM(B59:KS59)</f>
        <v>61</v>
      </c>
      <c r="C32" s="27">
        <f>B32/B31</f>
        <v>0.580952380952381</v>
      </c>
      <c r="D32" s="28">
        <f>'Input Sheet'!D10+7</f>
        <v>46273</v>
      </c>
    </row>
    <row r="33" spans="1:607" ht="21" x14ac:dyDescent="0.5">
      <c r="A33" s="9" t="s">
        <v>51</v>
      </c>
      <c r="B33" s="25">
        <f>SUM(B60:KS60)</f>
        <v>19</v>
      </c>
      <c r="C33" s="27">
        <f>B33/B31</f>
        <v>0.18095238095238095</v>
      </c>
      <c r="D33" s="104">
        <f>IF(B24="Yes",'Input Sheet'!D13+3,"NA")</f>
        <v>46330</v>
      </c>
    </row>
    <row r="34" spans="1:607" ht="21" x14ac:dyDescent="0.5">
      <c r="A34" s="9" t="s">
        <v>20</v>
      </c>
      <c r="B34" s="25">
        <f>SUM(B61:KS61)</f>
        <v>25</v>
      </c>
      <c r="C34" s="27">
        <f>B34/B31</f>
        <v>0.23809523809523808</v>
      </c>
      <c r="D34" s="28">
        <f>B27+3</f>
        <v>46349</v>
      </c>
    </row>
    <row r="36" spans="1:607" ht="21" x14ac:dyDescent="0.5">
      <c r="A36" s="125" t="s">
        <v>177</v>
      </c>
      <c r="B36" s="126">
        <f>YEAR('Input Sheet'!D10)</f>
        <v>2026</v>
      </c>
    </row>
    <row r="37" spans="1:607" s="31" customFormat="1" ht="18.5" x14ac:dyDescent="0.45">
      <c r="A37" s="29" t="s">
        <v>27</v>
      </c>
      <c r="B37" s="30">
        <f>DATE(B36,8,1)</f>
        <v>46235</v>
      </c>
      <c r="C37" s="123">
        <f>B37+1</f>
        <v>46236</v>
      </c>
      <c r="D37" s="123">
        <f t="shared" ref="D37:BO37" si="0">C37+1</f>
        <v>46237</v>
      </c>
      <c r="E37" s="123">
        <f t="shared" si="0"/>
        <v>46238</v>
      </c>
      <c r="F37" s="123">
        <f t="shared" si="0"/>
        <v>46239</v>
      </c>
      <c r="G37" s="123">
        <f t="shared" si="0"/>
        <v>46240</v>
      </c>
      <c r="H37" s="123">
        <f t="shared" si="0"/>
        <v>46241</v>
      </c>
      <c r="I37" s="123">
        <f t="shared" si="0"/>
        <v>46242</v>
      </c>
      <c r="J37" s="123">
        <f t="shared" si="0"/>
        <v>46243</v>
      </c>
      <c r="K37" s="123">
        <f t="shared" si="0"/>
        <v>46244</v>
      </c>
      <c r="L37" s="123">
        <f t="shared" si="0"/>
        <v>46245</v>
      </c>
      <c r="M37" s="123">
        <f t="shared" si="0"/>
        <v>46246</v>
      </c>
      <c r="N37" s="123">
        <f t="shared" si="0"/>
        <v>46247</v>
      </c>
      <c r="O37" s="123">
        <f t="shared" si="0"/>
        <v>46248</v>
      </c>
      <c r="P37" s="123">
        <f t="shared" si="0"/>
        <v>46249</v>
      </c>
      <c r="Q37" s="123">
        <f t="shared" si="0"/>
        <v>46250</v>
      </c>
      <c r="R37" s="123">
        <f t="shared" si="0"/>
        <v>46251</v>
      </c>
      <c r="S37" s="123">
        <f t="shared" si="0"/>
        <v>46252</v>
      </c>
      <c r="T37" s="123">
        <f t="shared" si="0"/>
        <v>46253</v>
      </c>
      <c r="U37" s="123">
        <f t="shared" si="0"/>
        <v>46254</v>
      </c>
      <c r="V37" s="123">
        <f t="shared" si="0"/>
        <v>46255</v>
      </c>
      <c r="W37" s="123">
        <f t="shared" si="0"/>
        <v>46256</v>
      </c>
      <c r="X37" s="123">
        <f t="shared" si="0"/>
        <v>46257</v>
      </c>
      <c r="Y37" s="123">
        <f t="shared" si="0"/>
        <v>46258</v>
      </c>
      <c r="Z37" s="123">
        <f t="shared" si="0"/>
        <v>46259</v>
      </c>
      <c r="AA37" s="123">
        <f t="shared" si="0"/>
        <v>46260</v>
      </c>
      <c r="AB37" s="123">
        <f t="shared" si="0"/>
        <v>46261</v>
      </c>
      <c r="AC37" s="123">
        <f t="shared" si="0"/>
        <v>46262</v>
      </c>
      <c r="AD37" s="123">
        <f t="shared" si="0"/>
        <v>46263</v>
      </c>
      <c r="AE37" s="123">
        <f t="shared" si="0"/>
        <v>46264</v>
      </c>
      <c r="AF37" s="123">
        <f t="shared" si="0"/>
        <v>46265</v>
      </c>
      <c r="AG37" s="123">
        <f t="shared" si="0"/>
        <v>46266</v>
      </c>
      <c r="AH37" s="123">
        <f t="shared" si="0"/>
        <v>46267</v>
      </c>
      <c r="AI37" s="123">
        <f t="shared" si="0"/>
        <v>46268</v>
      </c>
      <c r="AJ37" s="123">
        <f t="shared" si="0"/>
        <v>46269</v>
      </c>
      <c r="AK37" s="123">
        <f t="shared" si="0"/>
        <v>46270</v>
      </c>
      <c r="AL37" s="123">
        <f t="shared" si="0"/>
        <v>46271</v>
      </c>
      <c r="AM37" s="123">
        <f t="shared" si="0"/>
        <v>46272</v>
      </c>
      <c r="AN37" s="123">
        <f t="shared" si="0"/>
        <v>46273</v>
      </c>
      <c r="AO37" s="123">
        <f t="shared" si="0"/>
        <v>46274</v>
      </c>
      <c r="AP37" s="123">
        <f t="shared" si="0"/>
        <v>46275</v>
      </c>
      <c r="AQ37" s="123">
        <f t="shared" si="0"/>
        <v>46276</v>
      </c>
      <c r="AR37" s="123">
        <f t="shared" si="0"/>
        <v>46277</v>
      </c>
      <c r="AS37" s="123">
        <f t="shared" si="0"/>
        <v>46278</v>
      </c>
      <c r="AT37" s="123">
        <f t="shared" si="0"/>
        <v>46279</v>
      </c>
      <c r="AU37" s="123">
        <f t="shared" si="0"/>
        <v>46280</v>
      </c>
      <c r="AV37" s="123">
        <f t="shared" si="0"/>
        <v>46281</v>
      </c>
      <c r="AW37" s="123">
        <f t="shared" si="0"/>
        <v>46282</v>
      </c>
      <c r="AX37" s="123">
        <f t="shared" si="0"/>
        <v>46283</v>
      </c>
      <c r="AY37" s="123">
        <f t="shared" si="0"/>
        <v>46284</v>
      </c>
      <c r="AZ37" s="123">
        <f t="shared" si="0"/>
        <v>46285</v>
      </c>
      <c r="BA37" s="123">
        <f t="shared" si="0"/>
        <v>46286</v>
      </c>
      <c r="BB37" s="123">
        <f t="shared" si="0"/>
        <v>46287</v>
      </c>
      <c r="BC37" s="123">
        <f t="shared" si="0"/>
        <v>46288</v>
      </c>
      <c r="BD37" s="123">
        <f t="shared" si="0"/>
        <v>46289</v>
      </c>
      <c r="BE37" s="123">
        <f t="shared" si="0"/>
        <v>46290</v>
      </c>
      <c r="BF37" s="123">
        <f t="shared" si="0"/>
        <v>46291</v>
      </c>
      <c r="BG37" s="123">
        <f t="shared" si="0"/>
        <v>46292</v>
      </c>
      <c r="BH37" s="123">
        <f t="shared" si="0"/>
        <v>46293</v>
      </c>
      <c r="BI37" s="123">
        <f t="shared" si="0"/>
        <v>46294</v>
      </c>
      <c r="BJ37" s="123">
        <f t="shared" si="0"/>
        <v>46295</v>
      </c>
      <c r="BK37" s="123">
        <f t="shared" si="0"/>
        <v>46296</v>
      </c>
      <c r="BL37" s="123">
        <f t="shared" si="0"/>
        <v>46297</v>
      </c>
      <c r="BM37" s="123">
        <f t="shared" si="0"/>
        <v>46298</v>
      </c>
      <c r="BN37" s="123">
        <f t="shared" si="0"/>
        <v>46299</v>
      </c>
      <c r="BO37" s="123">
        <f t="shared" si="0"/>
        <v>46300</v>
      </c>
      <c r="BP37" s="123">
        <f t="shared" ref="BP37:EA37" si="1">BO37+1</f>
        <v>46301</v>
      </c>
      <c r="BQ37" s="123">
        <f t="shared" si="1"/>
        <v>46302</v>
      </c>
      <c r="BR37" s="123">
        <f t="shared" si="1"/>
        <v>46303</v>
      </c>
      <c r="BS37" s="123">
        <f t="shared" si="1"/>
        <v>46304</v>
      </c>
      <c r="BT37" s="123">
        <f t="shared" si="1"/>
        <v>46305</v>
      </c>
      <c r="BU37" s="123">
        <f t="shared" si="1"/>
        <v>46306</v>
      </c>
      <c r="BV37" s="123">
        <f t="shared" si="1"/>
        <v>46307</v>
      </c>
      <c r="BW37" s="123">
        <f t="shared" si="1"/>
        <v>46308</v>
      </c>
      <c r="BX37" s="123">
        <f t="shared" si="1"/>
        <v>46309</v>
      </c>
      <c r="BY37" s="123">
        <f t="shared" si="1"/>
        <v>46310</v>
      </c>
      <c r="BZ37" s="123">
        <f t="shared" si="1"/>
        <v>46311</v>
      </c>
      <c r="CA37" s="123">
        <f t="shared" si="1"/>
        <v>46312</v>
      </c>
      <c r="CB37" s="123">
        <f t="shared" si="1"/>
        <v>46313</v>
      </c>
      <c r="CC37" s="123">
        <f t="shared" si="1"/>
        <v>46314</v>
      </c>
      <c r="CD37" s="123">
        <f t="shared" si="1"/>
        <v>46315</v>
      </c>
      <c r="CE37" s="123">
        <f t="shared" si="1"/>
        <v>46316</v>
      </c>
      <c r="CF37" s="123">
        <f t="shared" si="1"/>
        <v>46317</v>
      </c>
      <c r="CG37" s="123">
        <f t="shared" si="1"/>
        <v>46318</v>
      </c>
      <c r="CH37" s="123">
        <f t="shared" si="1"/>
        <v>46319</v>
      </c>
      <c r="CI37" s="123">
        <f t="shared" si="1"/>
        <v>46320</v>
      </c>
      <c r="CJ37" s="123">
        <f t="shared" si="1"/>
        <v>46321</v>
      </c>
      <c r="CK37" s="123">
        <f t="shared" si="1"/>
        <v>46322</v>
      </c>
      <c r="CL37" s="123">
        <f t="shared" si="1"/>
        <v>46323</v>
      </c>
      <c r="CM37" s="123">
        <f t="shared" si="1"/>
        <v>46324</v>
      </c>
      <c r="CN37" s="123">
        <f t="shared" si="1"/>
        <v>46325</v>
      </c>
      <c r="CO37" s="123">
        <f t="shared" si="1"/>
        <v>46326</v>
      </c>
      <c r="CP37" s="123">
        <f t="shared" si="1"/>
        <v>46327</v>
      </c>
      <c r="CQ37" s="123">
        <f t="shared" si="1"/>
        <v>46328</v>
      </c>
      <c r="CR37" s="123">
        <f t="shared" si="1"/>
        <v>46329</v>
      </c>
      <c r="CS37" s="123">
        <f t="shared" si="1"/>
        <v>46330</v>
      </c>
      <c r="CT37" s="123">
        <f t="shared" si="1"/>
        <v>46331</v>
      </c>
      <c r="CU37" s="123">
        <f t="shared" si="1"/>
        <v>46332</v>
      </c>
      <c r="CV37" s="123">
        <f t="shared" si="1"/>
        <v>46333</v>
      </c>
      <c r="CW37" s="123">
        <f t="shared" si="1"/>
        <v>46334</v>
      </c>
      <c r="CX37" s="123">
        <f t="shared" si="1"/>
        <v>46335</v>
      </c>
      <c r="CY37" s="123">
        <f t="shared" si="1"/>
        <v>46336</v>
      </c>
      <c r="CZ37" s="123">
        <f t="shared" si="1"/>
        <v>46337</v>
      </c>
      <c r="DA37" s="123">
        <f t="shared" si="1"/>
        <v>46338</v>
      </c>
      <c r="DB37" s="123">
        <f t="shared" si="1"/>
        <v>46339</v>
      </c>
      <c r="DC37" s="123">
        <f t="shared" si="1"/>
        <v>46340</v>
      </c>
      <c r="DD37" s="123">
        <f t="shared" si="1"/>
        <v>46341</v>
      </c>
      <c r="DE37" s="123">
        <f t="shared" si="1"/>
        <v>46342</v>
      </c>
      <c r="DF37" s="123">
        <f t="shared" si="1"/>
        <v>46343</v>
      </c>
      <c r="DG37" s="123">
        <f t="shared" si="1"/>
        <v>46344</v>
      </c>
      <c r="DH37" s="123">
        <f t="shared" si="1"/>
        <v>46345</v>
      </c>
      <c r="DI37" s="123">
        <f t="shared" si="1"/>
        <v>46346</v>
      </c>
      <c r="DJ37" s="123">
        <f t="shared" si="1"/>
        <v>46347</v>
      </c>
      <c r="DK37" s="123">
        <f t="shared" si="1"/>
        <v>46348</v>
      </c>
      <c r="DL37" s="123">
        <f t="shared" si="1"/>
        <v>46349</v>
      </c>
      <c r="DM37" s="123">
        <f t="shared" si="1"/>
        <v>46350</v>
      </c>
      <c r="DN37" s="123">
        <f t="shared" si="1"/>
        <v>46351</v>
      </c>
      <c r="DO37" s="123">
        <f t="shared" si="1"/>
        <v>46352</v>
      </c>
      <c r="DP37" s="123">
        <f t="shared" si="1"/>
        <v>46353</v>
      </c>
      <c r="DQ37" s="123">
        <f t="shared" si="1"/>
        <v>46354</v>
      </c>
      <c r="DR37" s="123">
        <f t="shared" si="1"/>
        <v>46355</v>
      </c>
      <c r="DS37" s="123">
        <f t="shared" si="1"/>
        <v>46356</v>
      </c>
      <c r="DT37" s="123">
        <f t="shared" si="1"/>
        <v>46357</v>
      </c>
      <c r="DU37" s="123">
        <f t="shared" si="1"/>
        <v>46358</v>
      </c>
      <c r="DV37" s="123">
        <f t="shared" si="1"/>
        <v>46359</v>
      </c>
      <c r="DW37" s="123">
        <f t="shared" si="1"/>
        <v>46360</v>
      </c>
      <c r="DX37" s="123">
        <f t="shared" si="1"/>
        <v>46361</v>
      </c>
      <c r="DY37" s="123">
        <f t="shared" si="1"/>
        <v>46362</v>
      </c>
      <c r="DZ37" s="123">
        <f t="shared" si="1"/>
        <v>46363</v>
      </c>
      <c r="EA37" s="123">
        <f t="shared" si="1"/>
        <v>46364</v>
      </c>
      <c r="EB37" s="123">
        <f t="shared" ref="EB37:GM37" si="2">EA37+1</f>
        <v>46365</v>
      </c>
      <c r="EC37" s="123">
        <f t="shared" si="2"/>
        <v>46366</v>
      </c>
      <c r="ED37" s="123">
        <f t="shared" si="2"/>
        <v>46367</v>
      </c>
      <c r="EE37" s="123">
        <f t="shared" si="2"/>
        <v>46368</v>
      </c>
      <c r="EF37" s="123">
        <f t="shared" si="2"/>
        <v>46369</v>
      </c>
      <c r="EG37" s="123">
        <f t="shared" si="2"/>
        <v>46370</v>
      </c>
      <c r="EH37" s="123">
        <f t="shared" si="2"/>
        <v>46371</v>
      </c>
      <c r="EI37" s="123">
        <f t="shared" si="2"/>
        <v>46372</v>
      </c>
      <c r="EJ37" s="123">
        <f t="shared" si="2"/>
        <v>46373</v>
      </c>
      <c r="EK37" s="123">
        <f t="shared" si="2"/>
        <v>46374</v>
      </c>
      <c r="EL37" s="123">
        <f t="shared" si="2"/>
        <v>46375</v>
      </c>
      <c r="EM37" s="123">
        <f t="shared" si="2"/>
        <v>46376</v>
      </c>
      <c r="EN37" s="123">
        <f t="shared" si="2"/>
        <v>46377</v>
      </c>
      <c r="EO37" s="123">
        <f t="shared" si="2"/>
        <v>46378</v>
      </c>
      <c r="EP37" s="123">
        <f t="shared" si="2"/>
        <v>46379</v>
      </c>
      <c r="EQ37" s="123">
        <f t="shared" si="2"/>
        <v>46380</v>
      </c>
      <c r="ER37" s="123">
        <f t="shared" si="2"/>
        <v>46381</v>
      </c>
      <c r="ES37" s="123">
        <f t="shared" si="2"/>
        <v>46382</v>
      </c>
      <c r="ET37" s="123">
        <f t="shared" si="2"/>
        <v>46383</v>
      </c>
      <c r="EU37" s="123">
        <f t="shared" si="2"/>
        <v>46384</v>
      </c>
      <c r="EV37" s="123">
        <f t="shared" si="2"/>
        <v>46385</v>
      </c>
      <c r="EW37" s="123">
        <f t="shared" si="2"/>
        <v>46386</v>
      </c>
      <c r="EX37" s="123">
        <f t="shared" si="2"/>
        <v>46387</v>
      </c>
      <c r="EY37" s="123">
        <f t="shared" si="2"/>
        <v>46388</v>
      </c>
      <c r="EZ37" s="123">
        <f t="shared" si="2"/>
        <v>46389</v>
      </c>
      <c r="FA37" s="123">
        <f t="shared" si="2"/>
        <v>46390</v>
      </c>
      <c r="FB37" s="123">
        <f t="shared" si="2"/>
        <v>46391</v>
      </c>
      <c r="FC37" s="123">
        <f t="shared" si="2"/>
        <v>46392</v>
      </c>
      <c r="FD37" s="123">
        <f t="shared" si="2"/>
        <v>46393</v>
      </c>
      <c r="FE37" s="123">
        <f t="shared" si="2"/>
        <v>46394</v>
      </c>
      <c r="FF37" s="123">
        <f t="shared" si="2"/>
        <v>46395</v>
      </c>
      <c r="FG37" s="123">
        <f t="shared" si="2"/>
        <v>46396</v>
      </c>
      <c r="FH37" s="123">
        <f t="shared" si="2"/>
        <v>46397</v>
      </c>
      <c r="FI37" s="123">
        <f t="shared" si="2"/>
        <v>46398</v>
      </c>
      <c r="FJ37" s="123">
        <f t="shared" si="2"/>
        <v>46399</v>
      </c>
      <c r="FK37" s="123">
        <f t="shared" si="2"/>
        <v>46400</v>
      </c>
      <c r="FL37" s="123">
        <f t="shared" si="2"/>
        <v>46401</v>
      </c>
      <c r="FM37" s="123">
        <f t="shared" si="2"/>
        <v>46402</v>
      </c>
      <c r="FN37" s="123">
        <f t="shared" si="2"/>
        <v>46403</v>
      </c>
      <c r="FO37" s="123">
        <f t="shared" si="2"/>
        <v>46404</v>
      </c>
      <c r="FP37" s="123">
        <f t="shared" si="2"/>
        <v>46405</v>
      </c>
      <c r="FQ37" s="123">
        <f t="shared" si="2"/>
        <v>46406</v>
      </c>
      <c r="FR37" s="123">
        <f t="shared" si="2"/>
        <v>46407</v>
      </c>
      <c r="FS37" s="123">
        <f t="shared" si="2"/>
        <v>46408</v>
      </c>
      <c r="FT37" s="123">
        <f t="shared" si="2"/>
        <v>46409</v>
      </c>
      <c r="FU37" s="123">
        <f t="shared" si="2"/>
        <v>46410</v>
      </c>
      <c r="FV37" s="123">
        <f t="shared" si="2"/>
        <v>46411</v>
      </c>
      <c r="FW37" s="123">
        <f t="shared" si="2"/>
        <v>46412</v>
      </c>
      <c r="FX37" s="123">
        <f t="shared" si="2"/>
        <v>46413</v>
      </c>
      <c r="FY37" s="123">
        <f t="shared" si="2"/>
        <v>46414</v>
      </c>
      <c r="FZ37" s="123">
        <f t="shared" si="2"/>
        <v>46415</v>
      </c>
      <c r="GA37" s="123">
        <f t="shared" si="2"/>
        <v>46416</v>
      </c>
      <c r="GB37" s="123">
        <f t="shared" si="2"/>
        <v>46417</v>
      </c>
      <c r="GC37" s="123">
        <f t="shared" si="2"/>
        <v>46418</v>
      </c>
      <c r="GD37" s="123">
        <f t="shared" si="2"/>
        <v>46419</v>
      </c>
      <c r="GE37" s="123">
        <f t="shared" si="2"/>
        <v>46420</v>
      </c>
      <c r="GF37" s="123">
        <f t="shared" si="2"/>
        <v>46421</v>
      </c>
      <c r="GG37" s="123">
        <f t="shared" si="2"/>
        <v>46422</v>
      </c>
      <c r="GH37" s="123">
        <f t="shared" si="2"/>
        <v>46423</v>
      </c>
      <c r="GI37" s="123">
        <f t="shared" si="2"/>
        <v>46424</v>
      </c>
      <c r="GJ37" s="123">
        <f t="shared" si="2"/>
        <v>46425</v>
      </c>
      <c r="GK37" s="123">
        <f t="shared" si="2"/>
        <v>46426</v>
      </c>
      <c r="GL37" s="123">
        <f t="shared" si="2"/>
        <v>46427</v>
      </c>
      <c r="GM37" s="123">
        <f t="shared" si="2"/>
        <v>46428</v>
      </c>
      <c r="GN37" s="123">
        <f t="shared" ref="GN37:IY37" si="3">GM37+1</f>
        <v>46429</v>
      </c>
      <c r="GO37" s="123">
        <f t="shared" si="3"/>
        <v>46430</v>
      </c>
      <c r="GP37" s="123">
        <f t="shared" si="3"/>
        <v>46431</v>
      </c>
      <c r="GQ37" s="123">
        <f t="shared" si="3"/>
        <v>46432</v>
      </c>
      <c r="GR37" s="123">
        <f t="shared" si="3"/>
        <v>46433</v>
      </c>
      <c r="GS37" s="123">
        <f t="shared" si="3"/>
        <v>46434</v>
      </c>
      <c r="GT37" s="123">
        <f t="shared" si="3"/>
        <v>46435</v>
      </c>
      <c r="GU37" s="123">
        <f t="shared" si="3"/>
        <v>46436</v>
      </c>
      <c r="GV37" s="123">
        <f t="shared" si="3"/>
        <v>46437</v>
      </c>
      <c r="GW37" s="123">
        <f t="shared" si="3"/>
        <v>46438</v>
      </c>
      <c r="GX37" s="123">
        <f t="shared" si="3"/>
        <v>46439</v>
      </c>
      <c r="GY37" s="123">
        <f t="shared" si="3"/>
        <v>46440</v>
      </c>
      <c r="GZ37" s="123">
        <f t="shared" si="3"/>
        <v>46441</v>
      </c>
      <c r="HA37" s="123">
        <f t="shared" si="3"/>
        <v>46442</v>
      </c>
      <c r="HB37" s="123">
        <f t="shared" si="3"/>
        <v>46443</v>
      </c>
      <c r="HC37" s="123">
        <f t="shared" si="3"/>
        <v>46444</v>
      </c>
      <c r="HD37" s="123">
        <f t="shared" si="3"/>
        <v>46445</v>
      </c>
      <c r="HE37" s="123">
        <f t="shared" si="3"/>
        <v>46446</v>
      </c>
      <c r="HF37" s="123">
        <f t="shared" si="3"/>
        <v>46447</v>
      </c>
      <c r="HG37" s="123">
        <f t="shared" si="3"/>
        <v>46448</v>
      </c>
      <c r="HH37" s="123">
        <f t="shared" si="3"/>
        <v>46449</v>
      </c>
      <c r="HI37" s="123">
        <f t="shared" si="3"/>
        <v>46450</v>
      </c>
      <c r="HJ37" s="123">
        <f t="shared" si="3"/>
        <v>46451</v>
      </c>
      <c r="HK37" s="123">
        <f t="shared" si="3"/>
        <v>46452</v>
      </c>
      <c r="HL37" s="123">
        <f t="shared" si="3"/>
        <v>46453</v>
      </c>
      <c r="HM37" s="123">
        <f t="shared" si="3"/>
        <v>46454</v>
      </c>
      <c r="HN37" s="123">
        <f t="shared" si="3"/>
        <v>46455</v>
      </c>
      <c r="HO37" s="123">
        <f t="shared" si="3"/>
        <v>46456</v>
      </c>
      <c r="HP37" s="123">
        <f t="shared" si="3"/>
        <v>46457</v>
      </c>
      <c r="HQ37" s="123">
        <f t="shared" si="3"/>
        <v>46458</v>
      </c>
      <c r="HR37" s="123">
        <f t="shared" si="3"/>
        <v>46459</v>
      </c>
      <c r="HS37" s="123">
        <f t="shared" si="3"/>
        <v>46460</v>
      </c>
      <c r="HT37" s="123">
        <f t="shared" si="3"/>
        <v>46461</v>
      </c>
      <c r="HU37" s="123">
        <f t="shared" si="3"/>
        <v>46462</v>
      </c>
      <c r="HV37" s="123">
        <f t="shared" si="3"/>
        <v>46463</v>
      </c>
      <c r="HW37" s="123">
        <f t="shared" si="3"/>
        <v>46464</v>
      </c>
      <c r="HX37" s="123">
        <f t="shared" si="3"/>
        <v>46465</v>
      </c>
      <c r="HY37" s="123">
        <f t="shared" si="3"/>
        <v>46466</v>
      </c>
      <c r="HZ37" s="123">
        <f t="shared" si="3"/>
        <v>46467</v>
      </c>
      <c r="IA37" s="123">
        <f t="shared" si="3"/>
        <v>46468</v>
      </c>
      <c r="IB37" s="123">
        <f t="shared" si="3"/>
        <v>46469</v>
      </c>
      <c r="IC37" s="123">
        <f t="shared" si="3"/>
        <v>46470</v>
      </c>
      <c r="ID37" s="123">
        <f t="shared" si="3"/>
        <v>46471</v>
      </c>
      <c r="IE37" s="123">
        <f t="shared" si="3"/>
        <v>46472</v>
      </c>
      <c r="IF37" s="123">
        <f t="shared" si="3"/>
        <v>46473</v>
      </c>
      <c r="IG37" s="123">
        <f t="shared" si="3"/>
        <v>46474</v>
      </c>
      <c r="IH37" s="123">
        <f t="shared" si="3"/>
        <v>46475</v>
      </c>
      <c r="II37" s="123">
        <f t="shared" si="3"/>
        <v>46476</v>
      </c>
      <c r="IJ37" s="123">
        <f t="shared" si="3"/>
        <v>46477</v>
      </c>
      <c r="IK37" s="123">
        <f t="shared" si="3"/>
        <v>46478</v>
      </c>
      <c r="IL37" s="123">
        <f t="shared" si="3"/>
        <v>46479</v>
      </c>
      <c r="IM37" s="123">
        <f t="shared" si="3"/>
        <v>46480</v>
      </c>
      <c r="IN37" s="123">
        <f t="shared" si="3"/>
        <v>46481</v>
      </c>
      <c r="IO37" s="123">
        <f t="shared" si="3"/>
        <v>46482</v>
      </c>
      <c r="IP37" s="123">
        <f t="shared" si="3"/>
        <v>46483</v>
      </c>
      <c r="IQ37" s="123">
        <f t="shared" si="3"/>
        <v>46484</v>
      </c>
      <c r="IR37" s="123">
        <f t="shared" si="3"/>
        <v>46485</v>
      </c>
      <c r="IS37" s="123">
        <f t="shared" si="3"/>
        <v>46486</v>
      </c>
      <c r="IT37" s="123">
        <f t="shared" si="3"/>
        <v>46487</v>
      </c>
      <c r="IU37" s="123">
        <f t="shared" si="3"/>
        <v>46488</v>
      </c>
      <c r="IV37" s="123">
        <f t="shared" si="3"/>
        <v>46489</v>
      </c>
      <c r="IW37" s="123">
        <f t="shared" si="3"/>
        <v>46490</v>
      </c>
      <c r="IX37" s="123">
        <f t="shared" si="3"/>
        <v>46491</v>
      </c>
      <c r="IY37" s="123">
        <f t="shared" si="3"/>
        <v>46492</v>
      </c>
      <c r="IZ37" s="123">
        <f t="shared" ref="IZ37:LK37" si="4">IY37+1</f>
        <v>46493</v>
      </c>
      <c r="JA37" s="123">
        <f t="shared" si="4"/>
        <v>46494</v>
      </c>
      <c r="JB37" s="123">
        <f t="shared" si="4"/>
        <v>46495</v>
      </c>
      <c r="JC37" s="123">
        <f t="shared" si="4"/>
        <v>46496</v>
      </c>
      <c r="JD37" s="123">
        <f t="shared" si="4"/>
        <v>46497</v>
      </c>
      <c r="JE37" s="123">
        <f t="shared" si="4"/>
        <v>46498</v>
      </c>
      <c r="JF37" s="123">
        <f t="shared" si="4"/>
        <v>46499</v>
      </c>
      <c r="JG37" s="123">
        <f t="shared" si="4"/>
        <v>46500</v>
      </c>
      <c r="JH37" s="123">
        <f t="shared" si="4"/>
        <v>46501</v>
      </c>
      <c r="JI37" s="123">
        <f t="shared" si="4"/>
        <v>46502</v>
      </c>
      <c r="JJ37" s="123">
        <f t="shared" si="4"/>
        <v>46503</v>
      </c>
      <c r="JK37" s="123">
        <f t="shared" si="4"/>
        <v>46504</v>
      </c>
      <c r="JL37" s="123">
        <f t="shared" si="4"/>
        <v>46505</v>
      </c>
      <c r="JM37" s="123">
        <f t="shared" si="4"/>
        <v>46506</v>
      </c>
      <c r="JN37" s="123">
        <f t="shared" si="4"/>
        <v>46507</v>
      </c>
      <c r="JO37" s="123">
        <f t="shared" si="4"/>
        <v>46508</v>
      </c>
      <c r="JP37" s="123">
        <f t="shared" si="4"/>
        <v>46509</v>
      </c>
      <c r="JQ37" s="123">
        <f t="shared" si="4"/>
        <v>46510</v>
      </c>
      <c r="JR37" s="123">
        <f t="shared" si="4"/>
        <v>46511</v>
      </c>
      <c r="JS37" s="123">
        <f t="shared" si="4"/>
        <v>46512</v>
      </c>
      <c r="JT37" s="123">
        <f t="shared" si="4"/>
        <v>46513</v>
      </c>
      <c r="JU37" s="123">
        <f t="shared" si="4"/>
        <v>46514</v>
      </c>
      <c r="JV37" s="123">
        <f t="shared" si="4"/>
        <v>46515</v>
      </c>
      <c r="JW37" s="123">
        <f t="shared" si="4"/>
        <v>46516</v>
      </c>
      <c r="JX37" s="123">
        <f t="shared" si="4"/>
        <v>46517</v>
      </c>
      <c r="JY37" s="123">
        <f t="shared" si="4"/>
        <v>46518</v>
      </c>
      <c r="JZ37" s="123">
        <f t="shared" si="4"/>
        <v>46519</v>
      </c>
      <c r="KA37" s="123">
        <f t="shared" si="4"/>
        <v>46520</v>
      </c>
      <c r="KB37" s="123">
        <f t="shared" si="4"/>
        <v>46521</v>
      </c>
      <c r="KC37" s="123">
        <f t="shared" si="4"/>
        <v>46522</v>
      </c>
      <c r="KD37" s="123">
        <f t="shared" si="4"/>
        <v>46523</v>
      </c>
      <c r="KE37" s="123">
        <f t="shared" si="4"/>
        <v>46524</v>
      </c>
      <c r="KF37" s="123">
        <f t="shared" si="4"/>
        <v>46525</v>
      </c>
      <c r="KG37" s="123">
        <f t="shared" si="4"/>
        <v>46526</v>
      </c>
      <c r="KH37" s="123">
        <f t="shared" si="4"/>
        <v>46527</v>
      </c>
      <c r="KI37" s="123">
        <f t="shared" si="4"/>
        <v>46528</v>
      </c>
      <c r="KJ37" s="123">
        <f t="shared" si="4"/>
        <v>46529</v>
      </c>
      <c r="KK37" s="123">
        <f t="shared" si="4"/>
        <v>46530</v>
      </c>
      <c r="KL37" s="123">
        <f t="shared" si="4"/>
        <v>46531</v>
      </c>
      <c r="KM37" s="123">
        <f t="shared" si="4"/>
        <v>46532</v>
      </c>
      <c r="KN37" s="123">
        <f t="shared" si="4"/>
        <v>46533</v>
      </c>
      <c r="KO37" s="123">
        <f t="shared" si="4"/>
        <v>46534</v>
      </c>
      <c r="KP37" s="123">
        <f t="shared" si="4"/>
        <v>46535</v>
      </c>
      <c r="KQ37" s="123">
        <f t="shared" si="4"/>
        <v>46536</v>
      </c>
      <c r="KR37" s="123">
        <f t="shared" si="4"/>
        <v>46537</v>
      </c>
      <c r="KS37" s="123">
        <f t="shared" si="4"/>
        <v>46538</v>
      </c>
      <c r="KT37" s="123">
        <f t="shared" si="4"/>
        <v>46539</v>
      </c>
      <c r="KU37" s="123">
        <f t="shared" si="4"/>
        <v>46540</v>
      </c>
      <c r="KV37" s="123">
        <f t="shared" si="4"/>
        <v>46541</v>
      </c>
      <c r="KW37" s="123">
        <f t="shared" si="4"/>
        <v>46542</v>
      </c>
      <c r="KX37" s="123">
        <f t="shared" si="4"/>
        <v>46543</v>
      </c>
      <c r="KY37" s="123">
        <f t="shared" si="4"/>
        <v>46544</v>
      </c>
      <c r="KZ37" s="123">
        <f t="shared" si="4"/>
        <v>46545</v>
      </c>
      <c r="LA37" s="123">
        <f t="shared" si="4"/>
        <v>46546</v>
      </c>
      <c r="LB37" s="123">
        <f t="shared" si="4"/>
        <v>46547</v>
      </c>
      <c r="LC37" s="123">
        <f t="shared" si="4"/>
        <v>46548</v>
      </c>
      <c r="LD37" s="123">
        <f t="shared" si="4"/>
        <v>46549</v>
      </c>
      <c r="LE37" s="123">
        <f t="shared" si="4"/>
        <v>46550</v>
      </c>
      <c r="LF37" s="123">
        <f t="shared" si="4"/>
        <v>46551</v>
      </c>
      <c r="LG37" s="123">
        <f t="shared" si="4"/>
        <v>46552</v>
      </c>
      <c r="LH37" s="123">
        <f t="shared" si="4"/>
        <v>46553</v>
      </c>
      <c r="LI37" s="123">
        <f t="shared" si="4"/>
        <v>46554</v>
      </c>
      <c r="LJ37" s="123">
        <f t="shared" si="4"/>
        <v>46555</v>
      </c>
      <c r="LK37" s="123">
        <f t="shared" si="4"/>
        <v>46556</v>
      </c>
      <c r="LL37" s="123">
        <f t="shared" ref="LL37:NW37" si="5">LK37+1</f>
        <v>46557</v>
      </c>
      <c r="LM37" s="123">
        <f t="shared" si="5"/>
        <v>46558</v>
      </c>
      <c r="LN37" s="123">
        <f t="shared" si="5"/>
        <v>46559</v>
      </c>
      <c r="LO37" s="123">
        <f t="shared" si="5"/>
        <v>46560</v>
      </c>
      <c r="LP37" s="123">
        <f t="shared" si="5"/>
        <v>46561</v>
      </c>
      <c r="LQ37" s="123">
        <f t="shared" si="5"/>
        <v>46562</v>
      </c>
      <c r="LR37" s="123">
        <f t="shared" si="5"/>
        <v>46563</v>
      </c>
      <c r="LS37" s="123">
        <f t="shared" si="5"/>
        <v>46564</v>
      </c>
      <c r="LT37" s="123">
        <f t="shared" si="5"/>
        <v>46565</v>
      </c>
      <c r="LU37" s="123">
        <f t="shared" si="5"/>
        <v>46566</v>
      </c>
      <c r="LV37" s="123">
        <f t="shared" si="5"/>
        <v>46567</v>
      </c>
      <c r="LW37" s="123">
        <f t="shared" si="5"/>
        <v>46568</v>
      </c>
      <c r="LX37" s="123">
        <f t="shared" si="5"/>
        <v>46569</v>
      </c>
      <c r="LY37" s="123">
        <f t="shared" si="5"/>
        <v>46570</v>
      </c>
      <c r="LZ37" s="123">
        <f t="shared" si="5"/>
        <v>46571</v>
      </c>
      <c r="MA37" s="123">
        <f t="shared" si="5"/>
        <v>46572</v>
      </c>
      <c r="MB37" s="123">
        <f t="shared" si="5"/>
        <v>46573</v>
      </c>
      <c r="MC37" s="123">
        <f t="shared" si="5"/>
        <v>46574</v>
      </c>
      <c r="MD37" s="123">
        <f t="shared" si="5"/>
        <v>46575</v>
      </c>
      <c r="ME37" s="123">
        <f t="shared" si="5"/>
        <v>46576</v>
      </c>
      <c r="MF37" s="123">
        <f t="shared" si="5"/>
        <v>46577</v>
      </c>
      <c r="MG37" s="123">
        <f t="shared" si="5"/>
        <v>46578</v>
      </c>
      <c r="MH37" s="123">
        <f t="shared" si="5"/>
        <v>46579</v>
      </c>
      <c r="MI37" s="123">
        <f t="shared" si="5"/>
        <v>46580</v>
      </c>
      <c r="MJ37" s="123">
        <f t="shared" si="5"/>
        <v>46581</v>
      </c>
      <c r="MK37" s="123">
        <f t="shared" si="5"/>
        <v>46582</v>
      </c>
      <c r="ML37" s="123">
        <f t="shared" si="5"/>
        <v>46583</v>
      </c>
      <c r="MM37" s="123">
        <f t="shared" si="5"/>
        <v>46584</v>
      </c>
      <c r="MN37" s="123">
        <f t="shared" si="5"/>
        <v>46585</v>
      </c>
      <c r="MO37" s="123">
        <f t="shared" si="5"/>
        <v>46586</v>
      </c>
      <c r="MP37" s="123">
        <f t="shared" si="5"/>
        <v>46587</v>
      </c>
      <c r="MQ37" s="123">
        <f t="shared" si="5"/>
        <v>46588</v>
      </c>
      <c r="MR37" s="123">
        <f t="shared" si="5"/>
        <v>46589</v>
      </c>
      <c r="MS37" s="123">
        <f t="shared" si="5"/>
        <v>46590</v>
      </c>
      <c r="MT37" s="123">
        <f t="shared" si="5"/>
        <v>46591</v>
      </c>
      <c r="MU37" s="123">
        <f t="shared" si="5"/>
        <v>46592</v>
      </c>
      <c r="MV37" s="123">
        <f t="shared" si="5"/>
        <v>46593</v>
      </c>
      <c r="MW37" s="123">
        <f t="shared" si="5"/>
        <v>46594</v>
      </c>
      <c r="MX37" s="123">
        <f t="shared" si="5"/>
        <v>46595</v>
      </c>
      <c r="MY37" s="123">
        <f t="shared" si="5"/>
        <v>46596</v>
      </c>
      <c r="MZ37" s="123">
        <f t="shared" si="5"/>
        <v>46597</v>
      </c>
      <c r="NA37" s="123">
        <f t="shared" si="5"/>
        <v>46598</v>
      </c>
      <c r="NB37" s="123">
        <f t="shared" si="5"/>
        <v>46599</v>
      </c>
      <c r="NC37" s="123">
        <f t="shared" si="5"/>
        <v>46600</v>
      </c>
      <c r="ND37" s="123">
        <f t="shared" si="5"/>
        <v>46601</v>
      </c>
      <c r="NE37" s="123">
        <f t="shared" si="5"/>
        <v>46602</v>
      </c>
      <c r="NF37" s="123">
        <f t="shared" si="5"/>
        <v>46603</v>
      </c>
      <c r="NG37" s="123">
        <f t="shared" si="5"/>
        <v>46604</v>
      </c>
      <c r="NH37" s="123">
        <f t="shared" si="5"/>
        <v>46605</v>
      </c>
      <c r="NI37" s="123">
        <f t="shared" si="5"/>
        <v>46606</v>
      </c>
      <c r="NJ37" s="123">
        <f t="shared" si="5"/>
        <v>46607</v>
      </c>
      <c r="NK37" s="123">
        <f t="shared" si="5"/>
        <v>46608</v>
      </c>
      <c r="NL37" s="123">
        <f t="shared" si="5"/>
        <v>46609</v>
      </c>
      <c r="NM37" s="123">
        <f t="shared" si="5"/>
        <v>46610</v>
      </c>
      <c r="NN37" s="123">
        <f t="shared" si="5"/>
        <v>46611</v>
      </c>
      <c r="NO37" s="123">
        <f t="shared" si="5"/>
        <v>46612</v>
      </c>
      <c r="NP37" s="123">
        <f t="shared" si="5"/>
        <v>46613</v>
      </c>
      <c r="NQ37" s="123">
        <f t="shared" si="5"/>
        <v>46614</v>
      </c>
      <c r="NR37" s="123">
        <f t="shared" si="5"/>
        <v>46615</v>
      </c>
      <c r="NS37" s="123">
        <f t="shared" si="5"/>
        <v>46616</v>
      </c>
      <c r="NT37" s="123">
        <f t="shared" si="5"/>
        <v>46617</v>
      </c>
      <c r="NU37" s="123">
        <f t="shared" si="5"/>
        <v>46618</v>
      </c>
      <c r="NV37" s="123">
        <f t="shared" si="5"/>
        <v>46619</v>
      </c>
      <c r="NW37" s="123">
        <f t="shared" si="5"/>
        <v>46620</v>
      </c>
      <c r="NX37" s="123">
        <f t="shared" ref="NX37:QI37" si="6">NW37+1</f>
        <v>46621</v>
      </c>
      <c r="NY37" s="123">
        <f t="shared" si="6"/>
        <v>46622</v>
      </c>
      <c r="NZ37" s="123">
        <f t="shared" si="6"/>
        <v>46623</v>
      </c>
      <c r="OA37" s="123">
        <f t="shared" si="6"/>
        <v>46624</v>
      </c>
      <c r="OB37" s="123">
        <f t="shared" si="6"/>
        <v>46625</v>
      </c>
      <c r="OC37" s="123">
        <f t="shared" si="6"/>
        <v>46626</v>
      </c>
      <c r="OD37" s="123">
        <f t="shared" si="6"/>
        <v>46627</v>
      </c>
      <c r="OE37" s="123">
        <f t="shared" si="6"/>
        <v>46628</v>
      </c>
      <c r="OF37" s="123">
        <f t="shared" si="6"/>
        <v>46629</v>
      </c>
      <c r="OG37" s="123">
        <f t="shared" si="6"/>
        <v>46630</v>
      </c>
      <c r="OH37" s="123">
        <f t="shared" si="6"/>
        <v>46631</v>
      </c>
      <c r="OI37" s="123">
        <f t="shared" si="6"/>
        <v>46632</v>
      </c>
      <c r="OJ37" s="123">
        <f t="shared" si="6"/>
        <v>46633</v>
      </c>
      <c r="OK37" s="123">
        <f t="shared" si="6"/>
        <v>46634</v>
      </c>
      <c r="OL37" s="123">
        <f t="shared" si="6"/>
        <v>46635</v>
      </c>
      <c r="OM37" s="123">
        <f t="shared" si="6"/>
        <v>46636</v>
      </c>
      <c r="ON37" s="123">
        <f t="shared" si="6"/>
        <v>46637</v>
      </c>
      <c r="OO37" s="123">
        <f t="shared" si="6"/>
        <v>46638</v>
      </c>
      <c r="OP37" s="123">
        <f t="shared" si="6"/>
        <v>46639</v>
      </c>
      <c r="OQ37" s="123">
        <f t="shared" si="6"/>
        <v>46640</v>
      </c>
      <c r="OR37" s="123">
        <f t="shared" si="6"/>
        <v>46641</v>
      </c>
      <c r="OS37" s="123">
        <f t="shared" si="6"/>
        <v>46642</v>
      </c>
      <c r="OT37" s="123">
        <f t="shared" si="6"/>
        <v>46643</v>
      </c>
      <c r="OU37" s="123">
        <f t="shared" si="6"/>
        <v>46644</v>
      </c>
      <c r="OV37" s="123">
        <f t="shared" si="6"/>
        <v>46645</v>
      </c>
      <c r="OW37" s="123">
        <f t="shared" si="6"/>
        <v>46646</v>
      </c>
      <c r="OX37" s="123">
        <f t="shared" si="6"/>
        <v>46647</v>
      </c>
      <c r="OY37" s="123">
        <f t="shared" si="6"/>
        <v>46648</v>
      </c>
      <c r="OZ37" s="123">
        <f t="shared" si="6"/>
        <v>46649</v>
      </c>
      <c r="PA37" s="123">
        <f t="shared" si="6"/>
        <v>46650</v>
      </c>
      <c r="PB37" s="123">
        <f t="shared" si="6"/>
        <v>46651</v>
      </c>
      <c r="PC37" s="123">
        <f t="shared" si="6"/>
        <v>46652</v>
      </c>
      <c r="PD37" s="123">
        <f t="shared" si="6"/>
        <v>46653</v>
      </c>
      <c r="PE37" s="123">
        <f t="shared" si="6"/>
        <v>46654</v>
      </c>
      <c r="PF37" s="123">
        <f t="shared" si="6"/>
        <v>46655</v>
      </c>
      <c r="PG37" s="123">
        <f t="shared" si="6"/>
        <v>46656</v>
      </c>
      <c r="PH37" s="123">
        <f t="shared" si="6"/>
        <v>46657</v>
      </c>
      <c r="PI37" s="123">
        <f t="shared" si="6"/>
        <v>46658</v>
      </c>
      <c r="PJ37" s="123">
        <f t="shared" si="6"/>
        <v>46659</v>
      </c>
      <c r="PK37" s="123">
        <f t="shared" si="6"/>
        <v>46660</v>
      </c>
      <c r="PL37" s="123">
        <f t="shared" si="6"/>
        <v>46661</v>
      </c>
      <c r="PM37" s="123">
        <f t="shared" si="6"/>
        <v>46662</v>
      </c>
      <c r="PN37" s="123">
        <f t="shared" si="6"/>
        <v>46663</v>
      </c>
      <c r="PO37" s="123">
        <f t="shared" si="6"/>
        <v>46664</v>
      </c>
      <c r="PP37" s="123">
        <f t="shared" si="6"/>
        <v>46665</v>
      </c>
      <c r="PQ37" s="123">
        <f t="shared" si="6"/>
        <v>46666</v>
      </c>
      <c r="PR37" s="123">
        <f t="shared" si="6"/>
        <v>46667</v>
      </c>
      <c r="PS37" s="123">
        <f t="shared" si="6"/>
        <v>46668</v>
      </c>
      <c r="PT37" s="123">
        <f t="shared" si="6"/>
        <v>46669</v>
      </c>
      <c r="PU37" s="123">
        <f t="shared" si="6"/>
        <v>46670</v>
      </c>
      <c r="PV37" s="123">
        <f t="shared" si="6"/>
        <v>46671</v>
      </c>
      <c r="PW37" s="123">
        <f t="shared" si="6"/>
        <v>46672</v>
      </c>
      <c r="PX37" s="123">
        <f t="shared" si="6"/>
        <v>46673</v>
      </c>
      <c r="PY37" s="123">
        <f t="shared" si="6"/>
        <v>46674</v>
      </c>
      <c r="PZ37" s="123">
        <f t="shared" si="6"/>
        <v>46675</v>
      </c>
      <c r="QA37" s="123">
        <f t="shared" si="6"/>
        <v>46676</v>
      </c>
      <c r="QB37" s="123">
        <f t="shared" si="6"/>
        <v>46677</v>
      </c>
      <c r="QC37" s="123">
        <f t="shared" si="6"/>
        <v>46678</v>
      </c>
      <c r="QD37" s="123">
        <f t="shared" si="6"/>
        <v>46679</v>
      </c>
      <c r="QE37" s="123">
        <f t="shared" si="6"/>
        <v>46680</v>
      </c>
      <c r="QF37" s="123">
        <f t="shared" si="6"/>
        <v>46681</v>
      </c>
      <c r="QG37" s="123">
        <f t="shared" si="6"/>
        <v>46682</v>
      </c>
      <c r="QH37" s="123">
        <f t="shared" si="6"/>
        <v>46683</v>
      </c>
      <c r="QI37" s="123">
        <f t="shared" si="6"/>
        <v>46684</v>
      </c>
      <c r="QJ37" s="123">
        <f t="shared" ref="QJ37:SU37" si="7">QI37+1</f>
        <v>46685</v>
      </c>
      <c r="QK37" s="123">
        <f t="shared" si="7"/>
        <v>46686</v>
      </c>
      <c r="QL37" s="123">
        <f t="shared" si="7"/>
        <v>46687</v>
      </c>
      <c r="QM37" s="123">
        <f t="shared" si="7"/>
        <v>46688</v>
      </c>
      <c r="QN37" s="123">
        <f t="shared" si="7"/>
        <v>46689</v>
      </c>
      <c r="QO37" s="123">
        <f t="shared" si="7"/>
        <v>46690</v>
      </c>
      <c r="QP37" s="123">
        <f t="shared" si="7"/>
        <v>46691</v>
      </c>
      <c r="QQ37" s="123">
        <f t="shared" si="7"/>
        <v>46692</v>
      </c>
      <c r="QR37" s="123">
        <f t="shared" si="7"/>
        <v>46693</v>
      </c>
      <c r="QS37" s="123">
        <f t="shared" si="7"/>
        <v>46694</v>
      </c>
      <c r="QT37" s="123">
        <f t="shared" si="7"/>
        <v>46695</v>
      </c>
      <c r="QU37" s="123">
        <f t="shared" si="7"/>
        <v>46696</v>
      </c>
      <c r="QV37" s="123">
        <f t="shared" si="7"/>
        <v>46697</v>
      </c>
      <c r="QW37" s="123">
        <f t="shared" si="7"/>
        <v>46698</v>
      </c>
      <c r="QX37" s="123">
        <f t="shared" si="7"/>
        <v>46699</v>
      </c>
      <c r="QY37" s="123">
        <f t="shared" si="7"/>
        <v>46700</v>
      </c>
      <c r="QZ37" s="123">
        <f t="shared" si="7"/>
        <v>46701</v>
      </c>
      <c r="RA37" s="123">
        <f t="shared" si="7"/>
        <v>46702</v>
      </c>
      <c r="RB37" s="123">
        <f t="shared" si="7"/>
        <v>46703</v>
      </c>
      <c r="RC37" s="123">
        <f t="shared" si="7"/>
        <v>46704</v>
      </c>
      <c r="RD37" s="123">
        <f t="shared" si="7"/>
        <v>46705</v>
      </c>
      <c r="RE37" s="123">
        <f t="shared" si="7"/>
        <v>46706</v>
      </c>
      <c r="RF37" s="123">
        <f t="shared" si="7"/>
        <v>46707</v>
      </c>
      <c r="RG37" s="123">
        <f t="shared" si="7"/>
        <v>46708</v>
      </c>
      <c r="RH37" s="123">
        <f t="shared" si="7"/>
        <v>46709</v>
      </c>
      <c r="RI37" s="123">
        <f t="shared" si="7"/>
        <v>46710</v>
      </c>
      <c r="RJ37" s="123">
        <f t="shared" si="7"/>
        <v>46711</v>
      </c>
      <c r="RK37" s="123">
        <f t="shared" si="7"/>
        <v>46712</v>
      </c>
      <c r="RL37" s="123">
        <f t="shared" si="7"/>
        <v>46713</v>
      </c>
      <c r="RM37" s="123">
        <f t="shared" si="7"/>
        <v>46714</v>
      </c>
      <c r="RN37" s="123">
        <f t="shared" si="7"/>
        <v>46715</v>
      </c>
      <c r="RO37" s="123">
        <f t="shared" si="7"/>
        <v>46716</v>
      </c>
      <c r="RP37" s="123">
        <f t="shared" si="7"/>
        <v>46717</v>
      </c>
      <c r="RQ37" s="123">
        <f t="shared" si="7"/>
        <v>46718</v>
      </c>
      <c r="RR37" s="123">
        <f t="shared" si="7"/>
        <v>46719</v>
      </c>
      <c r="RS37" s="123">
        <f t="shared" si="7"/>
        <v>46720</v>
      </c>
      <c r="RT37" s="123">
        <f t="shared" si="7"/>
        <v>46721</v>
      </c>
      <c r="RU37" s="123">
        <f t="shared" si="7"/>
        <v>46722</v>
      </c>
      <c r="RV37" s="123">
        <f t="shared" si="7"/>
        <v>46723</v>
      </c>
      <c r="RW37" s="123">
        <f t="shared" si="7"/>
        <v>46724</v>
      </c>
      <c r="RX37" s="123">
        <f t="shared" si="7"/>
        <v>46725</v>
      </c>
      <c r="RY37" s="123">
        <f t="shared" si="7"/>
        <v>46726</v>
      </c>
      <c r="RZ37" s="123">
        <f t="shared" si="7"/>
        <v>46727</v>
      </c>
      <c r="SA37" s="123">
        <f t="shared" si="7"/>
        <v>46728</v>
      </c>
      <c r="SB37" s="123">
        <f t="shared" si="7"/>
        <v>46729</v>
      </c>
      <c r="SC37" s="123">
        <f t="shared" si="7"/>
        <v>46730</v>
      </c>
      <c r="SD37" s="123">
        <f t="shared" si="7"/>
        <v>46731</v>
      </c>
      <c r="SE37" s="123">
        <f t="shared" si="7"/>
        <v>46732</v>
      </c>
      <c r="SF37" s="123">
        <f t="shared" si="7"/>
        <v>46733</v>
      </c>
      <c r="SG37" s="123">
        <f t="shared" si="7"/>
        <v>46734</v>
      </c>
      <c r="SH37" s="123">
        <f t="shared" si="7"/>
        <v>46735</v>
      </c>
      <c r="SI37" s="123">
        <f t="shared" si="7"/>
        <v>46736</v>
      </c>
      <c r="SJ37" s="123">
        <f t="shared" si="7"/>
        <v>46737</v>
      </c>
      <c r="SK37" s="123">
        <f t="shared" si="7"/>
        <v>46738</v>
      </c>
      <c r="SL37" s="123">
        <f t="shared" si="7"/>
        <v>46739</v>
      </c>
      <c r="SM37" s="123">
        <f t="shared" si="7"/>
        <v>46740</v>
      </c>
      <c r="SN37" s="123">
        <f t="shared" si="7"/>
        <v>46741</v>
      </c>
      <c r="SO37" s="123">
        <f t="shared" si="7"/>
        <v>46742</v>
      </c>
      <c r="SP37" s="123">
        <f t="shared" si="7"/>
        <v>46743</v>
      </c>
      <c r="SQ37" s="123">
        <f t="shared" si="7"/>
        <v>46744</v>
      </c>
      <c r="SR37" s="123">
        <f t="shared" si="7"/>
        <v>46745</v>
      </c>
      <c r="SS37" s="123">
        <f t="shared" si="7"/>
        <v>46746</v>
      </c>
      <c r="ST37" s="123">
        <f t="shared" si="7"/>
        <v>46747</v>
      </c>
      <c r="SU37" s="123">
        <f t="shared" si="7"/>
        <v>46748</v>
      </c>
      <c r="SV37" s="123">
        <f>SU37+1</f>
        <v>46749</v>
      </c>
      <c r="SW37" s="123">
        <f>SV37+1</f>
        <v>46750</v>
      </c>
      <c r="SX37" s="123">
        <f>SW37+1</f>
        <v>46751</v>
      </c>
      <c r="SY37" s="124">
        <f>SX37+1</f>
        <v>46752</v>
      </c>
    </row>
    <row r="38" spans="1:607" s="34" customFormat="1" ht="18.5" x14ac:dyDescent="0.45">
      <c r="A38" s="32" t="s">
        <v>93</v>
      </c>
      <c r="B38" s="33">
        <f>IF('Input Sheet'!$D$23="Good",150,IF('Input Sheet'!$D$23="Average",100,IF('Input Sheet'!$D$23="Poor",75)))</f>
        <v>150</v>
      </c>
      <c r="C38" s="34">
        <f t="shared" ref="C38:AF38" si="8">B38</f>
        <v>150</v>
      </c>
      <c r="D38" s="34">
        <f t="shared" si="8"/>
        <v>150</v>
      </c>
      <c r="E38" s="34">
        <f t="shared" si="8"/>
        <v>150</v>
      </c>
      <c r="F38" s="34">
        <f t="shared" si="8"/>
        <v>150</v>
      </c>
      <c r="G38" s="34">
        <f t="shared" si="8"/>
        <v>150</v>
      </c>
      <c r="H38" s="34">
        <f t="shared" si="8"/>
        <v>150</v>
      </c>
      <c r="I38" s="34">
        <f t="shared" si="8"/>
        <v>150</v>
      </c>
      <c r="J38" s="34">
        <f t="shared" si="8"/>
        <v>150</v>
      </c>
      <c r="K38" s="34">
        <f t="shared" si="8"/>
        <v>150</v>
      </c>
      <c r="L38" s="34">
        <f t="shared" si="8"/>
        <v>150</v>
      </c>
      <c r="M38" s="34">
        <f t="shared" si="8"/>
        <v>150</v>
      </c>
      <c r="N38" s="34">
        <f t="shared" si="8"/>
        <v>150</v>
      </c>
      <c r="O38" s="34">
        <f t="shared" si="8"/>
        <v>150</v>
      </c>
      <c r="P38" s="34">
        <f t="shared" si="8"/>
        <v>150</v>
      </c>
      <c r="Q38" s="34">
        <f t="shared" si="8"/>
        <v>150</v>
      </c>
      <c r="R38" s="34">
        <f t="shared" si="8"/>
        <v>150</v>
      </c>
      <c r="S38" s="34">
        <f t="shared" si="8"/>
        <v>150</v>
      </c>
      <c r="T38" s="34">
        <f t="shared" si="8"/>
        <v>150</v>
      </c>
      <c r="U38" s="34">
        <f t="shared" si="8"/>
        <v>150</v>
      </c>
      <c r="V38" s="34">
        <f t="shared" si="8"/>
        <v>150</v>
      </c>
      <c r="W38" s="34">
        <f t="shared" si="8"/>
        <v>150</v>
      </c>
      <c r="X38" s="34">
        <f t="shared" si="8"/>
        <v>150</v>
      </c>
      <c r="Y38" s="34">
        <f t="shared" si="8"/>
        <v>150</v>
      </c>
      <c r="Z38" s="34">
        <f t="shared" si="8"/>
        <v>150</v>
      </c>
      <c r="AA38" s="34">
        <f t="shared" si="8"/>
        <v>150</v>
      </c>
      <c r="AB38" s="34">
        <f t="shared" si="8"/>
        <v>150</v>
      </c>
      <c r="AC38" s="34">
        <f t="shared" si="8"/>
        <v>150</v>
      </c>
      <c r="AD38" s="34">
        <f t="shared" si="8"/>
        <v>150</v>
      </c>
      <c r="AE38" s="34">
        <f t="shared" si="8"/>
        <v>150</v>
      </c>
      <c r="AF38" s="34">
        <f t="shared" si="8"/>
        <v>150</v>
      </c>
      <c r="AG38" s="33">
        <f>IF('Input Sheet'!$D$23="Good",150,IF('Input Sheet'!$D$23="Average",100,IF('Input Sheet'!$D$23="Poor",75)))</f>
        <v>150</v>
      </c>
      <c r="AH38" s="34">
        <f t="shared" ref="AH38:BJ38" si="9">AG38</f>
        <v>150</v>
      </c>
      <c r="AI38" s="34">
        <f t="shared" si="9"/>
        <v>150</v>
      </c>
      <c r="AJ38" s="34">
        <f t="shared" si="9"/>
        <v>150</v>
      </c>
      <c r="AK38" s="34">
        <f t="shared" si="9"/>
        <v>150</v>
      </c>
      <c r="AL38" s="34">
        <f t="shared" si="9"/>
        <v>150</v>
      </c>
      <c r="AM38" s="34">
        <f t="shared" si="9"/>
        <v>150</v>
      </c>
      <c r="AN38" s="34">
        <f t="shared" si="9"/>
        <v>150</v>
      </c>
      <c r="AO38" s="34">
        <f t="shared" si="9"/>
        <v>150</v>
      </c>
      <c r="AP38" s="34">
        <f t="shared" si="9"/>
        <v>150</v>
      </c>
      <c r="AQ38" s="34">
        <f t="shared" si="9"/>
        <v>150</v>
      </c>
      <c r="AR38" s="34">
        <f t="shared" si="9"/>
        <v>150</v>
      </c>
      <c r="AS38" s="34">
        <f t="shared" si="9"/>
        <v>150</v>
      </c>
      <c r="AT38" s="34">
        <f t="shared" si="9"/>
        <v>150</v>
      </c>
      <c r="AU38" s="34">
        <f t="shared" si="9"/>
        <v>150</v>
      </c>
      <c r="AV38" s="34">
        <f t="shared" si="9"/>
        <v>150</v>
      </c>
      <c r="AW38" s="34">
        <f t="shared" si="9"/>
        <v>150</v>
      </c>
      <c r="AX38" s="34">
        <f t="shared" si="9"/>
        <v>150</v>
      </c>
      <c r="AY38" s="34">
        <f t="shared" si="9"/>
        <v>150</v>
      </c>
      <c r="AZ38" s="34">
        <f t="shared" si="9"/>
        <v>150</v>
      </c>
      <c r="BA38" s="34">
        <f t="shared" si="9"/>
        <v>150</v>
      </c>
      <c r="BB38" s="34">
        <f t="shared" si="9"/>
        <v>150</v>
      </c>
      <c r="BC38" s="34">
        <f t="shared" si="9"/>
        <v>150</v>
      </c>
      <c r="BD38" s="34">
        <f t="shared" si="9"/>
        <v>150</v>
      </c>
      <c r="BE38" s="34">
        <f t="shared" si="9"/>
        <v>150</v>
      </c>
      <c r="BF38" s="34">
        <f t="shared" si="9"/>
        <v>150</v>
      </c>
      <c r="BG38" s="34">
        <f t="shared" si="9"/>
        <v>150</v>
      </c>
      <c r="BH38" s="34">
        <f t="shared" si="9"/>
        <v>150</v>
      </c>
      <c r="BI38" s="34">
        <f t="shared" si="9"/>
        <v>150</v>
      </c>
      <c r="BJ38" s="34">
        <f t="shared" si="9"/>
        <v>150</v>
      </c>
      <c r="BK38" s="33">
        <f>IF('Input Sheet'!$D$23="Good",100,IF('Input Sheet'!$D$23="Average",70,IF('Input Sheet'!$D$23="Poor",55)))</f>
        <v>100</v>
      </c>
      <c r="BL38" s="34">
        <f>BK38</f>
        <v>100</v>
      </c>
      <c r="BM38" s="34">
        <f>BK38</f>
        <v>100</v>
      </c>
      <c r="BN38" s="34">
        <f t="shared" ref="BN38:CB38" si="10">BM38</f>
        <v>100</v>
      </c>
      <c r="BO38" s="34">
        <f t="shared" si="10"/>
        <v>100</v>
      </c>
      <c r="BP38" s="34">
        <f t="shared" si="10"/>
        <v>100</v>
      </c>
      <c r="BQ38" s="34">
        <f t="shared" si="10"/>
        <v>100</v>
      </c>
      <c r="BR38" s="34">
        <f t="shared" si="10"/>
        <v>100</v>
      </c>
      <c r="BS38" s="34">
        <f t="shared" si="10"/>
        <v>100</v>
      </c>
      <c r="BT38" s="34">
        <f t="shared" si="10"/>
        <v>100</v>
      </c>
      <c r="BU38" s="34">
        <f t="shared" si="10"/>
        <v>100</v>
      </c>
      <c r="BV38" s="34">
        <f t="shared" si="10"/>
        <v>100</v>
      </c>
      <c r="BW38" s="34">
        <f t="shared" si="10"/>
        <v>100</v>
      </c>
      <c r="BX38" s="34">
        <f t="shared" si="10"/>
        <v>100</v>
      </c>
      <c r="BY38" s="34">
        <f t="shared" si="10"/>
        <v>100</v>
      </c>
      <c r="BZ38" s="34">
        <f t="shared" si="10"/>
        <v>100</v>
      </c>
      <c r="CA38" s="34">
        <f t="shared" si="10"/>
        <v>100</v>
      </c>
      <c r="CB38" s="34">
        <f t="shared" si="10"/>
        <v>100</v>
      </c>
      <c r="CC38" s="34">
        <f t="shared" ref="CC38:DC38" si="11">CB38</f>
        <v>100</v>
      </c>
      <c r="CD38" s="34">
        <f t="shared" si="11"/>
        <v>100</v>
      </c>
      <c r="CE38" s="34">
        <f t="shared" si="11"/>
        <v>100</v>
      </c>
      <c r="CF38" s="34">
        <f t="shared" si="11"/>
        <v>100</v>
      </c>
      <c r="CG38" s="34">
        <f t="shared" si="11"/>
        <v>100</v>
      </c>
      <c r="CH38" s="34">
        <f t="shared" si="11"/>
        <v>100</v>
      </c>
      <c r="CI38" s="34">
        <f t="shared" si="11"/>
        <v>100</v>
      </c>
      <c r="CJ38" s="34">
        <f t="shared" si="11"/>
        <v>100</v>
      </c>
      <c r="CK38" s="34">
        <f t="shared" si="11"/>
        <v>100</v>
      </c>
      <c r="CL38" s="34">
        <f t="shared" si="11"/>
        <v>100</v>
      </c>
      <c r="CM38" s="34">
        <f t="shared" si="11"/>
        <v>100</v>
      </c>
      <c r="CN38" s="34">
        <f t="shared" si="11"/>
        <v>100</v>
      </c>
      <c r="CO38" s="34">
        <f t="shared" si="11"/>
        <v>100</v>
      </c>
      <c r="CP38" s="34">
        <f t="shared" si="11"/>
        <v>100</v>
      </c>
      <c r="CQ38" s="34">
        <f t="shared" si="11"/>
        <v>100</v>
      </c>
      <c r="CR38" s="34">
        <f t="shared" si="11"/>
        <v>100</v>
      </c>
      <c r="CS38" s="34">
        <f t="shared" si="11"/>
        <v>100</v>
      </c>
      <c r="CT38" s="34">
        <f t="shared" si="11"/>
        <v>100</v>
      </c>
      <c r="CU38" s="34">
        <f t="shared" si="11"/>
        <v>100</v>
      </c>
      <c r="CV38" s="34">
        <f t="shared" si="11"/>
        <v>100</v>
      </c>
      <c r="CW38" s="34">
        <f t="shared" si="11"/>
        <v>100</v>
      </c>
      <c r="CX38" s="34">
        <f t="shared" si="11"/>
        <v>100</v>
      </c>
      <c r="CY38" s="34">
        <f t="shared" si="11"/>
        <v>100</v>
      </c>
      <c r="CZ38" s="34">
        <f t="shared" si="11"/>
        <v>100</v>
      </c>
      <c r="DA38" s="34">
        <f t="shared" si="11"/>
        <v>100</v>
      </c>
      <c r="DB38" s="34">
        <f t="shared" si="11"/>
        <v>100</v>
      </c>
      <c r="DC38" s="34">
        <f t="shared" si="11"/>
        <v>100</v>
      </c>
      <c r="DD38" s="33">
        <f>IF('Input Sheet'!$D$23="Good",100,IF('Input Sheet'!$D$23="Average",70,IF('Input Sheet'!$D$23="Poor",55)))</f>
        <v>100</v>
      </c>
      <c r="DE38" s="34">
        <f t="shared" ref="DE38:DS38" si="12">DD38</f>
        <v>100</v>
      </c>
      <c r="DF38" s="34">
        <f t="shared" si="12"/>
        <v>100</v>
      </c>
      <c r="DG38" s="34">
        <f t="shared" si="12"/>
        <v>100</v>
      </c>
      <c r="DH38" s="34">
        <f t="shared" si="12"/>
        <v>100</v>
      </c>
      <c r="DI38" s="34">
        <f t="shared" si="12"/>
        <v>100</v>
      </c>
      <c r="DJ38" s="34">
        <f t="shared" si="12"/>
        <v>100</v>
      </c>
      <c r="DK38" s="34">
        <f t="shared" si="12"/>
        <v>100</v>
      </c>
      <c r="DL38" s="34">
        <f t="shared" si="12"/>
        <v>100</v>
      </c>
      <c r="DM38" s="34">
        <f t="shared" si="12"/>
        <v>100</v>
      </c>
      <c r="DN38" s="34">
        <f t="shared" si="12"/>
        <v>100</v>
      </c>
      <c r="DO38" s="34">
        <f t="shared" si="12"/>
        <v>100</v>
      </c>
      <c r="DP38" s="34">
        <f t="shared" si="12"/>
        <v>100</v>
      </c>
      <c r="DQ38" s="34">
        <f t="shared" si="12"/>
        <v>100</v>
      </c>
      <c r="DR38" s="34">
        <f t="shared" si="12"/>
        <v>100</v>
      </c>
      <c r="DS38" s="34">
        <f t="shared" si="12"/>
        <v>100</v>
      </c>
      <c r="DT38" s="33">
        <f>IF('Input Sheet'!$D$23="Good",100,IF('Input Sheet'!$D$23="Average",70,IF('Input Sheet'!$D$23="Poor",55)))</f>
        <v>100</v>
      </c>
      <c r="DU38" s="34">
        <f>DT38</f>
        <v>100</v>
      </c>
      <c r="DV38" s="35">
        <f>DT38</f>
        <v>100</v>
      </c>
      <c r="DW38" s="35">
        <f t="shared" ref="DW38:EK38" si="13">DV38</f>
        <v>100</v>
      </c>
      <c r="DX38" s="35">
        <f t="shared" si="13"/>
        <v>100</v>
      </c>
      <c r="DY38" s="35">
        <f t="shared" si="13"/>
        <v>100</v>
      </c>
      <c r="DZ38" s="35">
        <f t="shared" si="13"/>
        <v>100</v>
      </c>
      <c r="EA38" s="35">
        <f t="shared" si="13"/>
        <v>100</v>
      </c>
      <c r="EB38" s="35">
        <f t="shared" si="13"/>
        <v>100</v>
      </c>
      <c r="EC38" s="35">
        <f t="shared" si="13"/>
        <v>100</v>
      </c>
      <c r="ED38" s="35">
        <f t="shared" si="13"/>
        <v>100</v>
      </c>
      <c r="EE38" s="35">
        <f t="shared" si="13"/>
        <v>100</v>
      </c>
      <c r="EF38" s="35">
        <f t="shared" si="13"/>
        <v>100</v>
      </c>
      <c r="EG38" s="35">
        <f t="shared" si="13"/>
        <v>100</v>
      </c>
      <c r="EH38" s="35">
        <f t="shared" si="13"/>
        <v>100</v>
      </c>
      <c r="EI38" s="35">
        <f t="shared" si="13"/>
        <v>100</v>
      </c>
      <c r="EJ38" s="35">
        <f t="shared" si="13"/>
        <v>100</v>
      </c>
      <c r="EK38" s="35">
        <f t="shared" si="13"/>
        <v>100</v>
      </c>
      <c r="EL38" s="35">
        <f t="shared" ref="EL38:EX38" si="14">EK38</f>
        <v>100</v>
      </c>
      <c r="EM38" s="35">
        <f t="shared" si="14"/>
        <v>100</v>
      </c>
      <c r="EN38" s="35">
        <f t="shared" si="14"/>
        <v>100</v>
      </c>
      <c r="EO38" s="35">
        <f t="shared" si="14"/>
        <v>100</v>
      </c>
      <c r="EP38" s="35">
        <f t="shared" si="14"/>
        <v>100</v>
      </c>
      <c r="EQ38" s="35">
        <f t="shared" si="14"/>
        <v>100</v>
      </c>
      <c r="ER38" s="35">
        <f t="shared" si="14"/>
        <v>100</v>
      </c>
      <c r="ES38" s="35">
        <f t="shared" si="14"/>
        <v>100</v>
      </c>
      <c r="ET38" s="35">
        <f t="shared" si="14"/>
        <v>100</v>
      </c>
      <c r="EU38" s="35">
        <f t="shared" si="14"/>
        <v>100</v>
      </c>
      <c r="EV38" s="35">
        <f t="shared" si="14"/>
        <v>100</v>
      </c>
      <c r="EW38" s="35">
        <f t="shared" si="14"/>
        <v>100</v>
      </c>
      <c r="EX38" s="35">
        <f t="shared" si="14"/>
        <v>100</v>
      </c>
      <c r="EY38" s="33">
        <f>IF('Input Sheet'!$D$23="Good",100,IF('Input Sheet'!$D$23="Average",70,IF('Input Sheet'!$D$23="Poor",55)))</f>
        <v>100</v>
      </c>
      <c r="EZ38" s="35">
        <f>EY38</f>
        <v>100</v>
      </c>
      <c r="FA38" s="35">
        <f>EY38</f>
        <v>100</v>
      </c>
      <c r="FB38" s="35">
        <f t="shared" ref="FB38:FP38" si="15">FA38</f>
        <v>100</v>
      </c>
      <c r="FC38" s="35">
        <f t="shared" si="15"/>
        <v>100</v>
      </c>
      <c r="FD38" s="35">
        <f t="shared" si="15"/>
        <v>100</v>
      </c>
      <c r="FE38" s="35">
        <f t="shared" si="15"/>
        <v>100</v>
      </c>
      <c r="FF38" s="35">
        <f t="shared" si="15"/>
        <v>100</v>
      </c>
      <c r="FG38" s="35">
        <f t="shared" si="15"/>
        <v>100</v>
      </c>
      <c r="FH38" s="35">
        <f t="shared" si="15"/>
        <v>100</v>
      </c>
      <c r="FI38" s="35">
        <f t="shared" si="15"/>
        <v>100</v>
      </c>
      <c r="FJ38" s="35">
        <f t="shared" si="15"/>
        <v>100</v>
      </c>
      <c r="FK38" s="35">
        <f t="shared" si="15"/>
        <v>100</v>
      </c>
      <c r="FL38" s="35">
        <f t="shared" si="15"/>
        <v>100</v>
      </c>
      <c r="FM38" s="35">
        <f t="shared" si="15"/>
        <v>100</v>
      </c>
      <c r="FN38" s="35">
        <f t="shared" si="15"/>
        <v>100</v>
      </c>
      <c r="FO38" s="35">
        <f t="shared" si="15"/>
        <v>100</v>
      </c>
      <c r="FP38" s="35">
        <f t="shared" si="15"/>
        <v>100</v>
      </c>
      <c r="FQ38" s="35">
        <f t="shared" ref="FQ38:GC38" si="16">FP38</f>
        <v>100</v>
      </c>
      <c r="FR38" s="35">
        <f t="shared" si="16"/>
        <v>100</v>
      </c>
      <c r="FS38" s="35">
        <f t="shared" si="16"/>
        <v>100</v>
      </c>
      <c r="FT38" s="35">
        <f t="shared" si="16"/>
        <v>100</v>
      </c>
      <c r="FU38" s="35">
        <f t="shared" si="16"/>
        <v>100</v>
      </c>
      <c r="FV38" s="35">
        <f t="shared" si="16"/>
        <v>100</v>
      </c>
      <c r="FW38" s="35">
        <f t="shared" si="16"/>
        <v>100</v>
      </c>
      <c r="FX38" s="35">
        <f t="shared" si="16"/>
        <v>100</v>
      </c>
      <c r="FY38" s="35">
        <f t="shared" si="16"/>
        <v>100</v>
      </c>
      <c r="FZ38" s="35">
        <f t="shared" si="16"/>
        <v>100</v>
      </c>
      <c r="GA38" s="35">
        <f t="shared" si="16"/>
        <v>100</v>
      </c>
      <c r="GB38" s="35">
        <f t="shared" si="16"/>
        <v>100</v>
      </c>
      <c r="GC38" s="35">
        <f t="shared" si="16"/>
        <v>100</v>
      </c>
      <c r="GD38" s="33">
        <f>IF('Input Sheet'!$D$23="Good",100,IF('Input Sheet'!$D$23="Average",70,IF('Input Sheet'!$D$23="Poor",55)))</f>
        <v>100</v>
      </c>
      <c r="GE38" s="35">
        <f t="shared" ref="GE38:GT39" si="17">GD38</f>
        <v>100</v>
      </c>
      <c r="GF38" s="35">
        <f t="shared" si="17"/>
        <v>100</v>
      </c>
      <c r="GG38" s="35">
        <f t="shared" si="17"/>
        <v>100</v>
      </c>
      <c r="GH38" s="35">
        <f t="shared" si="17"/>
        <v>100</v>
      </c>
      <c r="GI38" s="35">
        <f t="shared" si="17"/>
        <v>100</v>
      </c>
      <c r="GJ38" s="35">
        <f t="shared" si="17"/>
        <v>100</v>
      </c>
      <c r="GK38" s="35">
        <f t="shared" si="17"/>
        <v>100</v>
      </c>
      <c r="GL38" s="35">
        <f t="shared" si="17"/>
        <v>100</v>
      </c>
      <c r="GM38" s="35">
        <f t="shared" si="17"/>
        <v>100</v>
      </c>
      <c r="GN38" s="35">
        <f t="shared" si="17"/>
        <v>100</v>
      </c>
      <c r="GO38" s="35">
        <f t="shared" si="17"/>
        <v>100</v>
      </c>
      <c r="GP38" s="35">
        <f t="shared" si="17"/>
        <v>100</v>
      </c>
      <c r="GQ38" s="35">
        <f t="shared" si="17"/>
        <v>100</v>
      </c>
      <c r="GR38" s="35">
        <f t="shared" si="17"/>
        <v>100</v>
      </c>
      <c r="GS38" s="35">
        <f t="shared" si="17"/>
        <v>100</v>
      </c>
      <c r="GT38" s="35">
        <f t="shared" si="17"/>
        <v>100</v>
      </c>
      <c r="GU38" s="35">
        <f t="shared" ref="GU38:HF39" si="18">GT38</f>
        <v>100</v>
      </c>
      <c r="GV38" s="35">
        <f t="shared" si="18"/>
        <v>100</v>
      </c>
      <c r="GW38" s="35">
        <f t="shared" si="18"/>
        <v>100</v>
      </c>
      <c r="GX38" s="35">
        <f t="shared" si="18"/>
        <v>100</v>
      </c>
      <c r="GY38" s="35">
        <f t="shared" si="18"/>
        <v>100</v>
      </c>
      <c r="GZ38" s="35">
        <f t="shared" si="18"/>
        <v>100</v>
      </c>
      <c r="HA38" s="35">
        <f t="shared" si="18"/>
        <v>100</v>
      </c>
      <c r="HB38" s="35">
        <f t="shared" si="18"/>
        <v>100</v>
      </c>
      <c r="HC38" s="35">
        <f t="shared" si="18"/>
        <v>100</v>
      </c>
      <c r="HD38" s="35">
        <f t="shared" si="18"/>
        <v>100</v>
      </c>
      <c r="HE38" s="35">
        <f t="shared" si="18"/>
        <v>100</v>
      </c>
      <c r="HF38" s="35">
        <f t="shared" si="18"/>
        <v>100</v>
      </c>
      <c r="HG38" s="127">
        <f>IF('Input Sheet'!$D$23="Good",250,IF('Input Sheet'!$D$23="Average",175,IF('Input Sheet'!$D$23="Poor",135)))</f>
        <v>250</v>
      </c>
      <c r="HH38" s="34">
        <f t="shared" ref="HH38:IK38" si="19">HG38</f>
        <v>250</v>
      </c>
      <c r="HI38" s="34">
        <f t="shared" si="19"/>
        <v>250</v>
      </c>
      <c r="HJ38" s="34">
        <f t="shared" si="19"/>
        <v>250</v>
      </c>
      <c r="HK38" s="34">
        <f t="shared" si="19"/>
        <v>250</v>
      </c>
      <c r="HL38" s="34">
        <f t="shared" si="19"/>
        <v>250</v>
      </c>
      <c r="HM38" s="34">
        <f t="shared" si="19"/>
        <v>250</v>
      </c>
      <c r="HN38" s="34">
        <f t="shared" si="19"/>
        <v>250</v>
      </c>
      <c r="HO38" s="34">
        <f t="shared" si="19"/>
        <v>250</v>
      </c>
      <c r="HP38" s="34">
        <f t="shared" si="19"/>
        <v>250</v>
      </c>
      <c r="HQ38" s="34">
        <f t="shared" si="19"/>
        <v>250</v>
      </c>
      <c r="HR38" s="34">
        <f t="shared" si="19"/>
        <v>250</v>
      </c>
      <c r="HS38" s="34">
        <f t="shared" si="19"/>
        <v>250</v>
      </c>
      <c r="HT38" s="34">
        <f t="shared" si="19"/>
        <v>250</v>
      </c>
      <c r="HU38" s="34">
        <f t="shared" si="19"/>
        <v>250</v>
      </c>
      <c r="HV38" s="34">
        <f t="shared" si="19"/>
        <v>250</v>
      </c>
      <c r="HW38" s="34">
        <f t="shared" si="19"/>
        <v>250</v>
      </c>
      <c r="HX38" s="34">
        <f t="shared" si="19"/>
        <v>250</v>
      </c>
      <c r="HY38" s="34">
        <f t="shared" si="19"/>
        <v>250</v>
      </c>
      <c r="HZ38" s="34">
        <f t="shared" si="19"/>
        <v>250</v>
      </c>
      <c r="IA38" s="34">
        <f t="shared" si="19"/>
        <v>250</v>
      </c>
      <c r="IB38" s="34">
        <f t="shared" si="19"/>
        <v>250</v>
      </c>
      <c r="IC38" s="34">
        <f t="shared" si="19"/>
        <v>250</v>
      </c>
      <c r="ID38" s="34">
        <f t="shared" si="19"/>
        <v>250</v>
      </c>
      <c r="IE38" s="34">
        <f t="shared" si="19"/>
        <v>250</v>
      </c>
      <c r="IF38" s="34">
        <f t="shared" si="19"/>
        <v>250</v>
      </c>
      <c r="IG38" s="34">
        <f t="shared" si="19"/>
        <v>250</v>
      </c>
      <c r="IH38" s="34">
        <f t="shared" si="19"/>
        <v>250</v>
      </c>
      <c r="II38" s="34">
        <f t="shared" si="19"/>
        <v>250</v>
      </c>
      <c r="IJ38" s="34">
        <f t="shared" si="19"/>
        <v>250</v>
      </c>
      <c r="IK38" s="34">
        <f t="shared" si="19"/>
        <v>250</v>
      </c>
      <c r="IL38" s="127">
        <f>IF('Input Sheet'!$D$23="Good",250,IF('Input Sheet'!$D$23="Average",175,IF('Input Sheet'!$D$23="Poor",135)))</f>
        <v>250</v>
      </c>
      <c r="IM38" s="34">
        <f t="shared" ref="IM38:JO38" si="20">IL38</f>
        <v>250</v>
      </c>
      <c r="IN38" s="34">
        <f t="shared" si="20"/>
        <v>250</v>
      </c>
      <c r="IO38" s="34">
        <f t="shared" si="20"/>
        <v>250</v>
      </c>
      <c r="IP38" s="34">
        <f t="shared" si="20"/>
        <v>250</v>
      </c>
      <c r="IQ38" s="34">
        <f t="shared" si="20"/>
        <v>250</v>
      </c>
      <c r="IR38" s="34">
        <f t="shared" si="20"/>
        <v>250</v>
      </c>
      <c r="IS38" s="34">
        <f t="shared" si="20"/>
        <v>250</v>
      </c>
      <c r="IT38" s="34">
        <f t="shared" si="20"/>
        <v>250</v>
      </c>
      <c r="IU38" s="34">
        <f t="shared" si="20"/>
        <v>250</v>
      </c>
      <c r="IV38" s="34">
        <f t="shared" si="20"/>
        <v>250</v>
      </c>
      <c r="IW38" s="34">
        <f t="shared" si="20"/>
        <v>250</v>
      </c>
      <c r="IX38" s="34">
        <f t="shared" si="20"/>
        <v>250</v>
      </c>
      <c r="IY38" s="34">
        <f t="shared" si="20"/>
        <v>250</v>
      </c>
      <c r="IZ38" s="34">
        <f t="shared" si="20"/>
        <v>250</v>
      </c>
      <c r="JA38" s="34">
        <f t="shared" si="20"/>
        <v>250</v>
      </c>
      <c r="JB38" s="34">
        <f t="shared" si="20"/>
        <v>250</v>
      </c>
      <c r="JC38" s="34">
        <f t="shared" si="20"/>
        <v>250</v>
      </c>
      <c r="JD38" s="34">
        <f t="shared" si="20"/>
        <v>250</v>
      </c>
      <c r="JE38" s="34">
        <f t="shared" si="20"/>
        <v>250</v>
      </c>
      <c r="JF38" s="34">
        <f t="shared" si="20"/>
        <v>250</v>
      </c>
      <c r="JG38" s="34">
        <f t="shared" si="20"/>
        <v>250</v>
      </c>
      <c r="JH38" s="34">
        <f t="shared" si="20"/>
        <v>250</v>
      </c>
      <c r="JI38" s="34">
        <f t="shared" si="20"/>
        <v>250</v>
      </c>
      <c r="JJ38" s="34">
        <f t="shared" si="20"/>
        <v>250</v>
      </c>
      <c r="JK38" s="34">
        <f t="shared" si="20"/>
        <v>250</v>
      </c>
      <c r="JL38" s="34">
        <f t="shared" si="20"/>
        <v>250</v>
      </c>
      <c r="JM38" s="34">
        <f t="shared" si="20"/>
        <v>250</v>
      </c>
      <c r="JN38" s="34">
        <f t="shared" si="20"/>
        <v>250</v>
      </c>
      <c r="JO38" s="34">
        <f t="shared" si="20"/>
        <v>250</v>
      </c>
      <c r="JP38" s="34">
        <f>IF('Input Sheet'!$D$23="Good",250,IF('Input Sheet'!$D$23="Average",175,IF('Input Sheet'!$D$23="Poor",135)))</f>
        <v>250</v>
      </c>
      <c r="JQ38" s="34">
        <f t="shared" ref="JQ38:MA38" si="21">JP38</f>
        <v>250</v>
      </c>
      <c r="JR38" s="34">
        <f t="shared" si="21"/>
        <v>250</v>
      </c>
      <c r="JS38" s="34">
        <f t="shared" si="21"/>
        <v>250</v>
      </c>
      <c r="JT38" s="34">
        <f t="shared" si="21"/>
        <v>250</v>
      </c>
      <c r="JU38" s="34">
        <f t="shared" si="21"/>
        <v>250</v>
      </c>
      <c r="JV38" s="34">
        <f t="shared" si="21"/>
        <v>250</v>
      </c>
      <c r="JW38" s="34">
        <f t="shared" si="21"/>
        <v>250</v>
      </c>
      <c r="JX38" s="34">
        <f t="shared" si="21"/>
        <v>250</v>
      </c>
      <c r="JY38" s="34">
        <f t="shared" si="21"/>
        <v>250</v>
      </c>
      <c r="JZ38" s="34">
        <f t="shared" si="21"/>
        <v>250</v>
      </c>
      <c r="KA38" s="34">
        <f t="shared" si="21"/>
        <v>250</v>
      </c>
      <c r="KB38" s="34">
        <f t="shared" si="21"/>
        <v>250</v>
      </c>
      <c r="KC38" s="34">
        <f t="shared" si="21"/>
        <v>250</v>
      </c>
      <c r="KD38" s="34">
        <f t="shared" si="21"/>
        <v>250</v>
      </c>
      <c r="KE38" s="34">
        <f t="shared" si="21"/>
        <v>250</v>
      </c>
      <c r="KF38" s="34">
        <f t="shared" si="21"/>
        <v>250</v>
      </c>
      <c r="KG38" s="34">
        <f t="shared" si="21"/>
        <v>250</v>
      </c>
      <c r="KH38" s="34">
        <f t="shared" si="21"/>
        <v>250</v>
      </c>
      <c r="KI38" s="34">
        <f t="shared" si="21"/>
        <v>250</v>
      </c>
      <c r="KJ38" s="34">
        <f t="shared" si="21"/>
        <v>250</v>
      </c>
      <c r="KK38" s="34">
        <f t="shared" si="21"/>
        <v>250</v>
      </c>
      <c r="KL38" s="34">
        <f t="shared" si="21"/>
        <v>250</v>
      </c>
      <c r="KM38" s="34">
        <f t="shared" si="21"/>
        <v>250</v>
      </c>
      <c r="KN38" s="34">
        <f t="shared" si="21"/>
        <v>250</v>
      </c>
      <c r="KO38" s="34">
        <f t="shared" si="21"/>
        <v>250</v>
      </c>
      <c r="KP38" s="34">
        <f t="shared" si="21"/>
        <v>250</v>
      </c>
      <c r="KQ38" s="34">
        <f t="shared" si="21"/>
        <v>250</v>
      </c>
      <c r="KR38" s="34">
        <f t="shared" si="21"/>
        <v>250</v>
      </c>
      <c r="KS38" s="34">
        <f t="shared" si="21"/>
        <v>250</v>
      </c>
      <c r="KT38" s="34">
        <f t="shared" si="21"/>
        <v>250</v>
      </c>
      <c r="KU38" s="34">
        <f t="shared" si="21"/>
        <v>250</v>
      </c>
      <c r="KV38" s="34">
        <f t="shared" si="21"/>
        <v>250</v>
      </c>
      <c r="KW38" s="34">
        <f t="shared" si="21"/>
        <v>250</v>
      </c>
      <c r="KX38" s="34">
        <f t="shared" si="21"/>
        <v>250</v>
      </c>
      <c r="KY38" s="34">
        <f t="shared" si="21"/>
        <v>250</v>
      </c>
      <c r="KZ38" s="34">
        <f t="shared" si="21"/>
        <v>250</v>
      </c>
      <c r="LA38" s="34">
        <f t="shared" si="21"/>
        <v>250</v>
      </c>
      <c r="LB38" s="34">
        <f t="shared" si="21"/>
        <v>250</v>
      </c>
      <c r="LC38" s="34">
        <f t="shared" si="21"/>
        <v>250</v>
      </c>
      <c r="LD38" s="34">
        <f t="shared" si="21"/>
        <v>250</v>
      </c>
      <c r="LE38" s="34">
        <f t="shared" si="21"/>
        <v>250</v>
      </c>
      <c r="LF38" s="34">
        <f t="shared" si="21"/>
        <v>250</v>
      </c>
      <c r="LG38" s="34">
        <f t="shared" si="21"/>
        <v>250</v>
      </c>
      <c r="LH38" s="34">
        <f t="shared" si="21"/>
        <v>250</v>
      </c>
      <c r="LI38" s="34">
        <f t="shared" si="21"/>
        <v>250</v>
      </c>
      <c r="LJ38" s="34">
        <f t="shared" si="21"/>
        <v>250</v>
      </c>
      <c r="LK38" s="34">
        <f t="shared" si="21"/>
        <v>250</v>
      </c>
      <c r="LL38" s="34">
        <f t="shared" si="21"/>
        <v>250</v>
      </c>
      <c r="LM38" s="34">
        <f t="shared" si="21"/>
        <v>250</v>
      </c>
      <c r="LN38" s="34">
        <f t="shared" si="21"/>
        <v>250</v>
      </c>
      <c r="LO38" s="34">
        <f t="shared" si="21"/>
        <v>250</v>
      </c>
      <c r="LP38" s="34">
        <f t="shared" si="21"/>
        <v>250</v>
      </c>
      <c r="LQ38" s="34">
        <f t="shared" si="21"/>
        <v>250</v>
      </c>
      <c r="LR38" s="34">
        <f t="shared" si="21"/>
        <v>250</v>
      </c>
      <c r="LS38" s="34">
        <f t="shared" si="21"/>
        <v>250</v>
      </c>
      <c r="LT38" s="34">
        <f t="shared" si="21"/>
        <v>250</v>
      </c>
      <c r="LU38" s="34">
        <f t="shared" si="21"/>
        <v>250</v>
      </c>
      <c r="LV38" s="34">
        <f t="shared" si="21"/>
        <v>250</v>
      </c>
      <c r="LW38" s="34">
        <f t="shared" si="21"/>
        <v>250</v>
      </c>
      <c r="LX38" s="34">
        <f t="shared" si="21"/>
        <v>250</v>
      </c>
      <c r="LY38" s="34">
        <f t="shared" si="21"/>
        <v>250</v>
      </c>
      <c r="LZ38" s="34">
        <f t="shared" si="21"/>
        <v>250</v>
      </c>
      <c r="MA38" s="34">
        <f t="shared" si="21"/>
        <v>250</v>
      </c>
      <c r="MB38" s="34">
        <f t="shared" ref="MB38:OM38" si="22">MA38</f>
        <v>250</v>
      </c>
      <c r="MC38" s="34">
        <f t="shared" si="22"/>
        <v>250</v>
      </c>
      <c r="MD38" s="34">
        <f t="shared" si="22"/>
        <v>250</v>
      </c>
      <c r="ME38" s="34">
        <f t="shared" si="22"/>
        <v>250</v>
      </c>
      <c r="MF38" s="34">
        <f t="shared" si="22"/>
        <v>250</v>
      </c>
      <c r="MG38" s="34">
        <f t="shared" si="22"/>
        <v>250</v>
      </c>
      <c r="MH38" s="34">
        <f t="shared" si="22"/>
        <v>250</v>
      </c>
      <c r="MI38" s="34">
        <f t="shared" si="22"/>
        <v>250</v>
      </c>
      <c r="MJ38" s="34">
        <f t="shared" si="22"/>
        <v>250</v>
      </c>
      <c r="MK38" s="34">
        <f t="shared" si="22"/>
        <v>250</v>
      </c>
      <c r="ML38" s="34">
        <f t="shared" si="22"/>
        <v>250</v>
      </c>
      <c r="MM38" s="34">
        <f t="shared" si="22"/>
        <v>250</v>
      </c>
      <c r="MN38" s="34">
        <f t="shared" si="22"/>
        <v>250</v>
      </c>
      <c r="MO38" s="34">
        <f t="shared" si="22"/>
        <v>250</v>
      </c>
      <c r="MP38" s="34">
        <f t="shared" si="22"/>
        <v>250</v>
      </c>
      <c r="MQ38" s="34">
        <f t="shared" si="22"/>
        <v>250</v>
      </c>
      <c r="MR38" s="34">
        <f t="shared" si="22"/>
        <v>250</v>
      </c>
      <c r="MS38" s="34">
        <f t="shared" si="22"/>
        <v>250</v>
      </c>
      <c r="MT38" s="34">
        <f t="shared" si="22"/>
        <v>250</v>
      </c>
      <c r="MU38" s="34">
        <f t="shared" si="22"/>
        <v>250</v>
      </c>
      <c r="MV38" s="34">
        <f t="shared" si="22"/>
        <v>250</v>
      </c>
      <c r="MW38" s="34">
        <f t="shared" si="22"/>
        <v>250</v>
      </c>
      <c r="MX38" s="34">
        <f t="shared" si="22"/>
        <v>250</v>
      </c>
      <c r="MY38" s="34">
        <f t="shared" si="22"/>
        <v>250</v>
      </c>
      <c r="MZ38" s="34">
        <f t="shared" si="22"/>
        <v>250</v>
      </c>
      <c r="NA38" s="34">
        <f t="shared" si="22"/>
        <v>250</v>
      </c>
      <c r="NB38" s="34">
        <f t="shared" si="22"/>
        <v>250</v>
      </c>
      <c r="NC38" s="34">
        <f t="shared" si="22"/>
        <v>250</v>
      </c>
      <c r="ND38" s="34">
        <f t="shared" si="22"/>
        <v>250</v>
      </c>
      <c r="NE38" s="34">
        <f t="shared" si="22"/>
        <v>250</v>
      </c>
      <c r="NF38" s="34">
        <f t="shared" si="22"/>
        <v>250</v>
      </c>
      <c r="NG38" s="34">
        <f t="shared" si="22"/>
        <v>250</v>
      </c>
      <c r="NH38" s="34">
        <f t="shared" si="22"/>
        <v>250</v>
      </c>
      <c r="NI38" s="34">
        <f t="shared" si="22"/>
        <v>250</v>
      </c>
      <c r="NJ38" s="34">
        <f t="shared" si="22"/>
        <v>250</v>
      </c>
      <c r="NK38" s="34">
        <f t="shared" si="22"/>
        <v>250</v>
      </c>
      <c r="NL38" s="34">
        <f t="shared" si="22"/>
        <v>250</v>
      </c>
      <c r="NM38" s="34">
        <f t="shared" si="22"/>
        <v>250</v>
      </c>
      <c r="NN38" s="34">
        <f t="shared" si="22"/>
        <v>250</v>
      </c>
      <c r="NO38" s="34">
        <f t="shared" si="22"/>
        <v>250</v>
      </c>
      <c r="NP38" s="34">
        <f t="shared" si="22"/>
        <v>250</v>
      </c>
      <c r="NQ38" s="34">
        <f t="shared" si="22"/>
        <v>250</v>
      </c>
      <c r="NR38" s="34">
        <f t="shared" si="22"/>
        <v>250</v>
      </c>
      <c r="NS38" s="34">
        <f t="shared" si="22"/>
        <v>250</v>
      </c>
      <c r="NT38" s="34">
        <f t="shared" si="22"/>
        <v>250</v>
      </c>
      <c r="NU38" s="34">
        <f t="shared" si="22"/>
        <v>250</v>
      </c>
      <c r="NV38" s="34">
        <f t="shared" si="22"/>
        <v>250</v>
      </c>
      <c r="NW38" s="34">
        <f t="shared" si="22"/>
        <v>250</v>
      </c>
      <c r="NX38" s="34">
        <f t="shared" si="22"/>
        <v>250</v>
      </c>
      <c r="NY38" s="34">
        <f t="shared" si="22"/>
        <v>250</v>
      </c>
      <c r="NZ38" s="34">
        <f t="shared" si="22"/>
        <v>250</v>
      </c>
      <c r="OA38" s="34">
        <f t="shared" si="22"/>
        <v>250</v>
      </c>
      <c r="OB38" s="34">
        <f t="shared" si="22"/>
        <v>250</v>
      </c>
      <c r="OC38" s="34">
        <f t="shared" si="22"/>
        <v>250</v>
      </c>
      <c r="OD38" s="34">
        <f t="shared" si="22"/>
        <v>250</v>
      </c>
      <c r="OE38" s="34">
        <f t="shared" si="22"/>
        <v>250</v>
      </c>
      <c r="OF38" s="34">
        <f t="shared" si="22"/>
        <v>250</v>
      </c>
      <c r="OG38" s="34">
        <f t="shared" si="22"/>
        <v>250</v>
      </c>
      <c r="OH38" s="34">
        <f t="shared" si="22"/>
        <v>250</v>
      </c>
      <c r="OI38" s="34">
        <f t="shared" si="22"/>
        <v>250</v>
      </c>
      <c r="OJ38" s="34">
        <f t="shared" si="22"/>
        <v>250</v>
      </c>
      <c r="OK38" s="34">
        <f t="shared" si="22"/>
        <v>250</v>
      </c>
      <c r="OL38" s="34">
        <f t="shared" si="22"/>
        <v>250</v>
      </c>
      <c r="OM38" s="34">
        <f t="shared" si="22"/>
        <v>250</v>
      </c>
      <c r="ON38" s="34">
        <f t="shared" ref="ON38:QY38" si="23">OM38</f>
        <v>250</v>
      </c>
      <c r="OO38" s="34">
        <f t="shared" si="23"/>
        <v>250</v>
      </c>
      <c r="OP38" s="34">
        <f t="shared" si="23"/>
        <v>250</v>
      </c>
      <c r="OQ38" s="34">
        <f t="shared" si="23"/>
        <v>250</v>
      </c>
      <c r="OR38" s="34">
        <f t="shared" si="23"/>
        <v>250</v>
      </c>
      <c r="OS38" s="34">
        <f t="shared" si="23"/>
        <v>250</v>
      </c>
      <c r="OT38" s="34">
        <f t="shared" si="23"/>
        <v>250</v>
      </c>
      <c r="OU38" s="34">
        <f t="shared" si="23"/>
        <v>250</v>
      </c>
      <c r="OV38" s="34">
        <f t="shared" si="23"/>
        <v>250</v>
      </c>
      <c r="OW38" s="34">
        <f t="shared" si="23"/>
        <v>250</v>
      </c>
      <c r="OX38" s="34">
        <f t="shared" si="23"/>
        <v>250</v>
      </c>
      <c r="OY38" s="34">
        <f t="shared" si="23"/>
        <v>250</v>
      </c>
      <c r="OZ38" s="34">
        <f t="shared" si="23"/>
        <v>250</v>
      </c>
      <c r="PA38" s="34">
        <f t="shared" si="23"/>
        <v>250</v>
      </c>
      <c r="PB38" s="34">
        <f t="shared" si="23"/>
        <v>250</v>
      </c>
      <c r="PC38" s="34">
        <f t="shared" si="23"/>
        <v>250</v>
      </c>
      <c r="PD38" s="34">
        <f t="shared" si="23"/>
        <v>250</v>
      </c>
      <c r="PE38" s="34">
        <f t="shared" si="23"/>
        <v>250</v>
      </c>
      <c r="PF38" s="34">
        <f t="shared" si="23"/>
        <v>250</v>
      </c>
      <c r="PG38" s="34">
        <f t="shared" si="23"/>
        <v>250</v>
      </c>
      <c r="PH38" s="34">
        <f t="shared" si="23"/>
        <v>250</v>
      </c>
      <c r="PI38" s="34">
        <f t="shared" si="23"/>
        <v>250</v>
      </c>
      <c r="PJ38" s="34">
        <f t="shared" si="23"/>
        <v>250</v>
      </c>
      <c r="PK38" s="34">
        <f t="shared" si="23"/>
        <v>250</v>
      </c>
      <c r="PL38" s="34">
        <f t="shared" si="23"/>
        <v>250</v>
      </c>
      <c r="PM38" s="34">
        <f t="shared" si="23"/>
        <v>250</v>
      </c>
      <c r="PN38" s="34">
        <f t="shared" si="23"/>
        <v>250</v>
      </c>
      <c r="PO38" s="34">
        <f t="shared" si="23"/>
        <v>250</v>
      </c>
      <c r="PP38" s="34">
        <f t="shared" si="23"/>
        <v>250</v>
      </c>
      <c r="PQ38" s="34">
        <f t="shared" si="23"/>
        <v>250</v>
      </c>
      <c r="PR38" s="34">
        <f t="shared" si="23"/>
        <v>250</v>
      </c>
      <c r="PS38" s="34">
        <f t="shared" si="23"/>
        <v>250</v>
      </c>
      <c r="PT38" s="34">
        <f t="shared" si="23"/>
        <v>250</v>
      </c>
      <c r="PU38" s="34">
        <f t="shared" si="23"/>
        <v>250</v>
      </c>
      <c r="PV38" s="34">
        <f t="shared" si="23"/>
        <v>250</v>
      </c>
      <c r="PW38" s="34">
        <f t="shared" si="23"/>
        <v>250</v>
      </c>
      <c r="PX38" s="34">
        <f t="shared" si="23"/>
        <v>250</v>
      </c>
      <c r="PY38" s="34">
        <f t="shared" si="23"/>
        <v>250</v>
      </c>
      <c r="PZ38" s="34">
        <f t="shared" si="23"/>
        <v>250</v>
      </c>
      <c r="QA38" s="34">
        <f t="shared" si="23"/>
        <v>250</v>
      </c>
      <c r="QB38" s="34">
        <f t="shared" si="23"/>
        <v>250</v>
      </c>
      <c r="QC38" s="34">
        <f t="shared" si="23"/>
        <v>250</v>
      </c>
      <c r="QD38" s="34">
        <f t="shared" si="23"/>
        <v>250</v>
      </c>
      <c r="QE38" s="34">
        <f t="shared" si="23"/>
        <v>250</v>
      </c>
      <c r="QF38" s="34">
        <f t="shared" si="23"/>
        <v>250</v>
      </c>
      <c r="QG38" s="34">
        <f t="shared" si="23"/>
        <v>250</v>
      </c>
      <c r="QH38" s="34">
        <f t="shared" si="23"/>
        <v>250</v>
      </c>
      <c r="QI38" s="34">
        <f t="shared" si="23"/>
        <v>250</v>
      </c>
      <c r="QJ38" s="34">
        <f t="shared" si="23"/>
        <v>250</v>
      </c>
      <c r="QK38" s="34">
        <f t="shared" si="23"/>
        <v>250</v>
      </c>
      <c r="QL38" s="34">
        <f t="shared" si="23"/>
        <v>250</v>
      </c>
      <c r="QM38" s="34">
        <f t="shared" si="23"/>
        <v>250</v>
      </c>
      <c r="QN38" s="34">
        <f t="shared" si="23"/>
        <v>250</v>
      </c>
      <c r="QO38" s="34">
        <f t="shared" si="23"/>
        <v>250</v>
      </c>
      <c r="QP38" s="34">
        <f t="shared" si="23"/>
        <v>250</v>
      </c>
      <c r="QQ38" s="34">
        <f t="shared" si="23"/>
        <v>250</v>
      </c>
      <c r="QR38" s="34">
        <f t="shared" si="23"/>
        <v>250</v>
      </c>
      <c r="QS38" s="34">
        <f t="shared" si="23"/>
        <v>250</v>
      </c>
      <c r="QT38" s="34">
        <f t="shared" si="23"/>
        <v>250</v>
      </c>
      <c r="QU38" s="34">
        <f t="shared" si="23"/>
        <v>250</v>
      </c>
      <c r="QV38" s="34">
        <f t="shared" si="23"/>
        <v>250</v>
      </c>
      <c r="QW38" s="34">
        <f t="shared" si="23"/>
        <v>250</v>
      </c>
      <c r="QX38" s="34">
        <f t="shared" si="23"/>
        <v>250</v>
      </c>
      <c r="QY38" s="34">
        <f t="shared" si="23"/>
        <v>250</v>
      </c>
      <c r="QZ38" s="34">
        <f t="shared" ref="QZ38:SY38" si="24">QY38</f>
        <v>250</v>
      </c>
      <c r="RA38" s="34">
        <f t="shared" si="24"/>
        <v>250</v>
      </c>
      <c r="RB38" s="34">
        <f t="shared" si="24"/>
        <v>250</v>
      </c>
      <c r="RC38" s="34">
        <f t="shared" si="24"/>
        <v>250</v>
      </c>
      <c r="RD38" s="34">
        <f t="shared" si="24"/>
        <v>250</v>
      </c>
      <c r="RE38" s="34">
        <f t="shared" si="24"/>
        <v>250</v>
      </c>
      <c r="RF38" s="34">
        <f t="shared" si="24"/>
        <v>250</v>
      </c>
      <c r="RG38" s="34">
        <f t="shared" si="24"/>
        <v>250</v>
      </c>
      <c r="RH38" s="34">
        <f t="shared" si="24"/>
        <v>250</v>
      </c>
      <c r="RI38" s="34">
        <f t="shared" si="24"/>
        <v>250</v>
      </c>
      <c r="RJ38" s="34">
        <f t="shared" si="24"/>
        <v>250</v>
      </c>
      <c r="RK38" s="34">
        <f t="shared" si="24"/>
        <v>250</v>
      </c>
      <c r="RL38" s="34">
        <f t="shared" si="24"/>
        <v>250</v>
      </c>
      <c r="RM38" s="34">
        <f t="shared" si="24"/>
        <v>250</v>
      </c>
      <c r="RN38" s="34">
        <f t="shared" si="24"/>
        <v>250</v>
      </c>
      <c r="RO38" s="34">
        <f t="shared" si="24"/>
        <v>250</v>
      </c>
      <c r="RP38" s="34">
        <f t="shared" si="24"/>
        <v>250</v>
      </c>
      <c r="RQ38" s="34">
        <f t="shared" si="24"/>
        <v>250</v>
      </c>
      <c r="RR38" s="34">
        <f t="shared" si="24"/>
        <v>250</v>
      </c>
      <c r="RS38" s="34">
        <f t="shared" si="24"/>
        <v>250</v>
      </c>
      <c r="RT38" s="34">
        <f t="shared" si="24"/>
        <v>250</v>
      </c>
      <c r="RU38" s="34">
        <f t="shared" si="24"/>
        <v>250</v>
      </c>
      <c r="RV38" s="34">
        <f t="shared" si="24"/>
        <v>250</v>
      </c>
      <c r="RW38" s="34">
        <f t="shared" si="24"/>
        <v>250</v>
      </c>
      <c r="RX38" s="34">
        <f t="shared" si="24"/>
        <v>250</v>
      </c>
      <c r="RY38" s="34">
        <f t="shared" si="24"/>
        <v>250</v>
      </c>
      <c r="RZ38" s="34">
        <f t="shared" si="24"/>
        <v>250</v>
      </c>
      <c r="SA38" s="34">
        <f t="shared" si="24"/>
        <v>250</v>
      </c>
      <c r="SB38" s="34">
        <f t="shared" si="24"/>
        <v>250</v>
      </c>
      <c r="SC38" s="34">
        <f t="shared" si="24"/>
        <v>250</v>
      </c>
      <c r="SD38" s="34">
        <f t="shared" si="24"/>
        <v>250</v>
      </c>
      <c r="SE38" s="34">
        <f t="shared" si="24"/>
        <v>250</v>
      </c>
      <c r="SF38" s="34">
        <f t="shared" si="24"/>
        <v>250</v>
      </c>
      <c r="SG38" s="34">
        <f t="shared" si="24"/>
        <v>250</v>
      </c>
      <c r="SH38" s="34">
        <f t="shared" si="24"/>
        <v>250</v>
      </c>
      <c r="SI38" s="34">
        <f t="shared" si="24"/>
        <v>250</v>
      </c>
      <c r="SJ38" s="34">
        <f t="shared" si="24"/>
        <v>250</v>
      </c>
      <c r="SK38" s="34">
        <f t="shared" si="24"/>
        <v>250</v>
      </c>
      <c r="SL38" s="34">
        <f t="shared" si="24"/>
        <v>250</v>
      </c>
      <c r="SM38" s="34">
        <f t="shared" si="24"/>
        <v>250</v>
      </c>
      <c r="SN38" s="34">
        <f t="shared" si="24"/>
        <v>250</v>
      </c>
      <c r="SO38" s="34">
        <f t="shared" si="24"/>
        <v>250</v>
      </c>
      <c r="SP38" s="34">
        <f t="shared" si="24"/>
        <v>250</v>
      </c>
      <c r="SQ38" s="34">
        <f t="shared" si="24"/>
        <v>250</v>
      </c>
      <c r="SR38" s="34">
        <f t="shared" si="24"/>
        <v>250</v>
      </c>
      <c r="SS38" s="34">
        <f t="shared" si="24"/>
        <v>250</v>
      </c>
      <c r="ST38" s="34">
        <f t="shared" si="24"/>
        <v>250</v>
      </c>
      <c r="SU38" s="34">
        <f t="shared" si="24"/>
        <v>250</v>
      </c>
      <c r="SV38" s="34">
        <f t="shared" si="24"/>
        <v>250</v>
      </c>
      <c r="SW38" s="34">
        <f t="shared" si="24"/>
        <v>250</v>
      </c>
      <c r="SX38" s="34">
        <f t="shared" si="24"/>
        <v>250</v>
      </c>
      <c r="SY38" s="34">
        <f t="shared" si="24"/>
        <v>250</v>
      </c>
      <c r="SZ38" s="36"/>
      <c r="TA38" s="36"/>
      <c r="TB38" s="36"/>
      <c r="TC38" s="36"/>
      <c r="TD38" s="36"/>
      <c r="TE38" s="36"/>
      <c r="TF38" s="36"/>
      <c r="TG38" s="36"/>
      <c r="TH38" s="36"/>
      <c r="TI38" s="36"/>
      <c r="TJ38" s="36"/>
      <c r="TK38" s="36"/>
      <c r="TL38" s="36"/>
      <c r="TM38" s="36"/>
      <c r="TN38" s="36"/>
      <c r="TO38" s="36"/>
      <c r="TP38" s="36"/>
      <c r="TQ38" s="36"/>
      <c r="TR38" s="36"/>
      <c r="TS38" s="36"/>
      <c r="TT38" s="36"/>
      <c r="TU38" s="36"/>
      <c r="TV38" s="36"/>
      <c r="TW38" s="36"/>
      <c r="TX38" s="36"/>
      <c r="TY38" s="36"/>
      <c r="TZ38" s="36"/>
      <c r="UA38" s="36"/>
      <c r="UB38" s="36"/>
      <c r="UC38" s="36"/>
      <c r="UD38" s="36"/>
      <c r="UE38" s="36"/>
      <c r="UF38" s="36"/>
      <c r="UG38" s="36"/>
      <c r="UH38" s="36"/>
      <c r="UI38" s="36"/>
      <c r="UJ38" s="36"/>
      <c r="UK38" s="36"/>
      <c r="UL38" s="36"/>
      <c r="UM38" s="36"/>
      <c r="UN38" s="36"/>
      <c r="UO38" s="36"/>
      <c r="UP38" s="36"/>
      <c r="UQ38" s="36"/>
      <c r="UR38" s="36"/>
      <c r="US38" s="36"/>
      <c r="UT38" s="36"/>
      <c r="UU38" s="36"/>
      <c r="UV38" s="36"/>
      <c r="UW38" s="36"/>
      <c r="UX38" s="36"/>
      <c r="UY38" s="36"/>
      <c r="UZ38" s="36"/>
      <c r="VA38" s="36"/>
      <c r="VB38" s="36"/>
      <c r="VC38" s="36"/>
      <c r="VD38" s="36"/>
      <c r="VE38" s="36"/>
      <c r="VF38" s="36"/>
      <c r="VG38" s="36"/>
      <c r="VH38" s="36"/>
      <c r="VI38" s="36"/>
      <c r="VJ38" s="36"/>
      <c r="VK38" s="36"/>
      <c r="VL38" s="36"/>
      <c r="VM38" s="36"/>
      <c r="VN38" s="36"/>
      <c r="VO38" s="36"/>
      <c r="VP38" s="36"/>
      <c r="VQ38" s="36"/>
      <c r="VR38" s="36"/>
      <c r="VS38" s="36"/>
      <c r="VT38" s="36"/>
      <c r="VU38" s="36"/>
      <c r="VV38" s="36"/>
      <c r="VW38" s="36"/>
      <c r="VX38" s="36"/>
      <c r="VY38" s="36"/>
      <c r="VZ38" s="36"/>
      <c r="WA38" s="36"/>
      <c r="WB38" s="36"/>
      <c r="WC38" s="36"/>
      <c r="WD38" s="36"/>
      <c r="WE38" s="36"/>
      <c r="WF38" s="36"/>
      <c r="WG38" s="36"/>
      <c r="WH38" s="36"/>
      <c r="WI38" s="36"/>
    </row>
    <row r="39" spans="1:607" s="37" customFormat="1" ht="18.5" x14ac:dyDescent="0.45">
      <c r="A39" s="32" t="s">
        <v>99</v>
      </c>
      <c r="B39" s="33">
        <f>IF('Input Sheet'!$D$23="Good",115,IF('Input Sheet'!$D$23="Average",90,IF('Input Sheet'!$D$23="Poor",55)))</f>
        <v>115</v>
      </c>
      <c r="C39" s="34">
        <f t="shared" ref="C39:AF39" si="25">B39</f>
        <v>115</v>
      </c>
      <c r="D39" s="34">
        <f t="shared" si="25"/>
        <v>115</v>
      </c>
      <c r="E39" s="34">
        <f t="shared" si="25"/>
        <v>115</v>
      </c>
      <c r="F39" s="34">
        <f t="shared" si="25"/>
        <v>115</v>
      </c>
      <c r="G39" s="34">
        <f t="shared" si="25"/>
        <v>115</v>
      </c>
      <c r="H39" s="34">
        <f t="shared" si="25"/>
        <v>115</v>
      </c>
      <c r="I39" s="34">
        <f t="shared" si="25"/>
        <v>115</v>
      </c>
      <c r="J39" s="34">
        <f t="shared" si="25"/>
        <v>115</v>
      </c>
      <c r="K39" s="34">
        <f t="shared" si="25"/>
        <v>115</v>
      </c>
      <c r="L39" s="34">
        <f t="shared" si="25"/>
        <v>115</v>
      </c>
      <c r="M39" s="34">
        <f t="shared" si="25"/>
        <v>115</v>
      </c>
      <c r="N39" s="34">
        <f t="shared" si="25"/>
        <v>115</v>
      </c>
      <c r="O39" s="34">
        <f t="shared" si="25"/>
        <v>115</v>
      </c>
      <c r="P39" s="34">
        <f t="shared" si="25"/>
        <v>115</v>
      </c>
      <c r="Q39" s="34">
        <f t="shared" si="25"/>
        <v>115</v>
      </c>
      <c r="R39" s="34">
        <f t="shared" si="25"/>
        <v>115</v>
      </c>
      <c r="S39" s="34">
        <f t="shared" si="25"/>
        <v>115</v>
      </c>
      <c r="T39" s="34">
        <f t="shared" si="25"/>
        <v>115</v>
      </c>
      <c r="U39" s="34">
        <f t="shared" si="25"/>
        <v>115</v>
      </c>
      <c r="V39" s="34">
        <f t="shared" si="25"/>
        <v>115</v>
      </c>
      <c r="W39" s="34">
        <f t="shared" si="25"/>
        <v>115</v>
      </c>
      <c r="X39" s="34">
        <f t="shared" si="25"/>
        <v>115</v>
      </c>
      <c r="Y39" s="34">
        <f t="shared" si="25"/>
        <v>115</v>
      </c>
      <c r="Z39" s="34">
        <f t="shared" si="25"/>
        <v>115</v>
      </c>
      <c r="AA39" s="34">
        <f t="shared" si="25"/>
        <v>115</v>
      </c>
      <c r="AB39" s="34">
        <f t="shared" si="25"/>
        <v>115</v>
      </c>
      <c r="AC39" s="34">
        <f t="shared" si="25"/>
        <v>115</v>
      </c>
      <c r="AD39" s="34">
        <f t="shared" si="25"/>
        <v>115</v>
      </c>
      <c r="AE39" s="34">
        <f t="shared" si="25"/>
        <v>115</v>
      </c>
      <c r="AF39" s="34">
        <f t="shared" si="25"/>
        <v>115</v>
      </c>
      <c r="AG39" s="33">
        <f>IF('Input Sheet'!$D$23="Good",115,IF('Input Sheet'!$D$23="Average",90,IF('Input Sheet'!$D$23="Poor",55)))</f>
        <v>115</v>
      </c>
      <c r="AH39" s="34">
        <f t="shared" ref="AH39:BJ39" si="26">AG39</f>
        <v>115</v>
      </c>
      <c r="AI39" s="34">
        <f t="shared" si="26"/>
        <v>115</v>
      </c>
      <c r="AJ39" s="34">
        <f t="shared" si="26"/>
        <v>115</v>
      </c>
      <c r="AK39" s="34">
        <f t="shared" si="26"/>
        <v>115</v>
      </c>
      <c r="AL39" s="34">
        <f t="shared" si="26"/>
        <v>115</v>
      </c>
      <c r="AM39" s="34">
        <f t="shared" si="26"/>
        <v>115</v>
      </c>
      <c r="AN39" s="34">
        <f t="shared" si="26"/>
        <v>115</v>
      </c>
      <c r="AO39" s="34">
        <f t="shared" si="26"/>
        <v>115</v>
      </c>
      <c r="AP39" s="34">
        <f t="shared" si="26"/>
        <v>115</v>
      </c>
      <c r="AQ39" s="34">
        <f t="shared" si="26"/>
        <v>115</v>
      </c>
      <c r="AR39" s="34">
        <f t="shared" si="26"/>
        <v>115</v>
      </c>
      <c r="AS39" s="34">
        <f t="shared" si="26"/>
        <v>115</v>
      </c>
      <c r="AT39" s="34">
        <f t="shared" si="26"/>
        <v>115</v>
      </c>
      <c r="AU39" s="34">
        <f t="shared" si="26"/>
        <v>115</v>
      </c>
      <c r="AV39" s="34">
        <f t="shared" si="26"/>
        <v>115</v>
      </c>
      <c r="AW39" s="34">
        <f t="shared" si="26"/>
        <v>115</v>
      </c>
      <c r="AX39" s="34">
        <f t="shared" si="26"/>
        <v>115</v>
      </c>
      <c r="AY39" s="34">
        <f t="shared" si="26"/>
        <v>115</v>
      </c>
      <c r="AZ39" s="34">
        <f t="shared" si="26"/>
        <v>115</v>
      </c>
      <c r="BA39" s="34">
        <f t="shared" si="26"/>
        <v>115</v>
      </c>
      <c r="BB39" s="34">
        <f t="shared" si="26"/>
        <v>115</v>
      </c>
      <c r="BC39" s="34">
        <f t="shared" si="26"/>
        <v>115</v>
      </c>
      <c r="BD39" s="34">
        <f t="shared" si="26"/>
        <v>115</v>
      </c>
      <c r="BE39" s="34">
        <f t="shared" si="26"/>
        <v>115</v>
      </c>
      <c r="BF39" s="34">
        <f t="shared" si="26"/>
        <v>115</v>
      </c>
      <c r="BG39" s="34">
        <f t="shared" si="26"/>
        <v>115</v>
      </c>
      <c r="BH39" s="34">
        <f t="shared" si="26"/>
        <v>115</v>
      </c>
      <c r="BI39" s="34">
        <f t="shared" si="26"/>
        <v>115</v>
      </c>
      <c r="BJ39" s="34">
        <f t="shared" si="26"/>
        <v>115</v>
      </c>
      <c r="BK39" s="33">
        <f>IF('Input Sheet'!$D$23="Good",80,IF('Input Sheet'!$D$23="Average",60,IF('Input Sheet'!$D$23="Poor",40)))</f>
        <v>80</v>
      </c>
      <c r="BL39" s="34">
        <f>BK39</f>
        <v>80</v>
      </c>
      <c r="BM39" s="34">
        <f>BK39</f>
        <v>80</v>
      </c>
      <c r="BN39" s="34">
        <f t="shared" ref="BN39:CB39" si="27">BM39</f>
        <v>80</v>
      </c>
      <c r="BO39" s="34">
        <f t="shared" si="27"/>
        <v>80</v>
      </c>
      <c r="BP39" s="34">
        <f t="shared" si="27"/>
        <v>80</v>
      </c>
      <c r="BQ39" s="34">
        <f t="shared" si="27"/>
        <v>80</v>
      </c>
      <c r="BR39" s="34">
        <f t="shared" si="27"/>
        <v>80</v>
      </c>
      <c r="BS39" s="34">
        <f t="shared" si="27"/>
        <v>80</v>
      </c>
      <c r="BT39" s="34">
        <f t="shared" si="27"/>
        <v>80</v>
      </c>
      <c r="BU39" s="34">
        <f t="shared" si="27"/>
        <v>80</v>
      </c>
      <c r="BV39" s="34">
        <f t="shared" si="27"/>
        <v>80</v>
      </c>
      <c r="BW39" s="34">
        <f t="shared" si="27"/>
        <v>80</v>
      </c>
      <c r="BX39" s="34">
        <f t="shared" si="27"/>
        <v>80</v>
      </c>
      <c r="BY39" s="34">
        <f t="shared" si="27"/>
        <v>80</v>
      </c>
      <c r="BZ39" s="34">
        <f t="shared" si="27"/>
        <v>80</v>
      </c>
      <c r="CA39" s="34">
        <f t="shared" si="27"/>
        <v>80</v>
      </c>
      <c r="CB39" s="34">
        <f t="shared" si="27"/>
        <v>80</v>
      </c>
      <c r="CC39" s="34">
        <f t="shared" ref="CC39:DC39" si="28">CB39</f>
        <v>80</v>
      </c>
      <c r="CD39" s="34">
        <f t="shared" si="28"/>
        <v>80</v>
      </c>
      <c r="CE39" s="34">
        <f t="shared" si="28"/>
        <v>80</v>
      </c>
      <c r="CF39" s="34">
        <f t="shared" si="28"/>
        <v>80</v>
      </c>
      <c r="CG39" s="34">
        <f t="shared" si="28"/>
        <v>80</v>
      </c>
      <c r="CH39" s="34">
        <f t="shared" si="28"/>
        <v>80</v>
      </c>
      <c r="CI39" s="34">
        <f t="shared" si="28"/>
        <v>80</v>
      </c>
      <c r="CJ39" s="34">
        <f t="shared" si="28"/>
        <v>80</v>
      </c>
      <c r="CK39" s="34">
        <f t="shared" si="28"/>
        <v>80</v>
      </c>
      <c r="CL39" s="34">
        <f t="shared" si="28"/>
        <v>80</v>
      </c>
      <c r="CM39" s="34">
        <f t="shared" si="28"/>
        <v>80</v>
      </c>
      <c r="CN39" s="34">
        <f t="shared" si="28"/>
        <v>80</v>
      </c>
      <c r="CO39" s="34">
        <f t="shared" si="28"/>
        <v>80</v>
      </c>
      <c r="CP39" s="34">
        <f t="shared" si="28"/>
        <v>80</v>
      </c>
      <c r="CQ39" s="34">
        <f t="shared" si="28"/>
        <v>80</v>
      </c>
      <c r="CR39" s="34">
        <f t="shared" si="28"/>
        <v>80</v>
      </c>
      <c r="CS39" s="34">
        <f t="shared" si="28"/>
        <v>80</v>
      </c>
      <c r="CT39" s="34">
        <f t="shared" si="28"/>
        <v>80</v>
      </c>
      <c r="CU39" s="34">
        <f t="shared" si="28"/>
        <v>80</v>
      </c>
      <c r="CV39" s="34">
        <f t="shared" si="28"/>
        <v>80</v>
      </c>
      <c r="CW39" s="34">
        <f t="shared" si="28"/>
        <v>80</v>
      </c>
      <c r="CX39" s="34">
        <f t="shared" si="28"/>
        <v>80</v>
      </c>
      <c r="CY39" s="34">
        <f t="shared" si="28"/>
        <v>80</v>
      </c>
      <c r="CZ39" s="34">
        <f t="shared" si="28"/>
        <v>80</v>
      </c>
      <c r="DA39" s="34">
        <f t="shared" si="28"/>
        <v>80</v>
      </c>
      <c r="DB39" s="34">
        <f t="shared" si="28"/>
        <v>80</v>
      </c>
      <c r="DC39" s="34">
        <f t="shared" si="28"/>
        <v>80</v>
      </c>
      <c r="DD39" s="33">
        <f>IF('Input Sheet'!$D$23="Good",80,IF('Input Sheet'!$D$23="Average",60,IF('Input Sheet'!$D$23="Poor",40)))</f>
        <v>80</v>
      </c>
      <c r="DE39" s="34">
        <f t="shared" ref="DE39:DS39" si="29">DD39</f>
        <v>80</v>
      </c>
      <c r="DF39" s="34">
        <f t="shared" si="29"/>
        <v>80</v>
      </c>
      <c r="DG39" s="34">
        <f t="shared" si="29"/>
        <v>80</v>
      </c>
      <c r="DH39" s="34">
        <f t="shared" si="29"/>
        <v>80</v>
      </c>
      <c r="DI39" s="34">
        <f t="shared" si="29"/>
        <v>80</v>
      </c>
      <c r="DJ39" s="34">
        <f t="shared" si="29"/>
        <v>80</v>
      </c>
      <c r="DK39" s="34">
        <f t="shared" si="29"/>
        <v>80</v>
      </c>
      <c r="DL39" s="34">
        <f t="shared" si="29"/>
        <v>80</v>
      </c>
      <c r="DM39" s="34">
        <f t="shared" si="29"/>
        <v>80</v>
      </c>
      <c r="DN39" s="34">
        <f t="shared" si="29"/>
        <v>80</v>
      </c>
      <c r="DO39" s="34">
        <f t="shared" si="29"/>
        <v>80</v>
      </c>
      <c r="DP39" s="34">
        <f t="shared" si="29"/>
        <v>80</v>
      </c>
      <c r="DQ39" s="34">
        <f t="shared" si="29"/>
        <v>80</v>
      </c>
      <c r="DR39" s="34">
        <f t="shared" si="29"/>
        <v>80</v>
      </c>
      <c r="DS39" s="34">
        <f t="shared" si="29"/>
        <v>80</v>
      </c>
      <c r="DT39" s="33">
        <f>IF('Input Sheet'!$D$23="Good",80,IF('Input Sheet'!$D$23="Average",60,IF('Input Sheet'!$D$23="Poor",40)))</f>
        <v>80</v>
      </c>
      <c r="DU39" s="34">
        <f>DT39</f>
        <v>80</v>
      </c>
      <c r="DV39" s="35">
        <f>DT39</f>
        <v>80</v>
      </c>
      <c r="DW39" s="35">
        <f t="shared" ref="DW39:EK39" si="30">DV39</f>
        <v>80</v>
      </c>
      <c r="DX39" s="35">
        <f t="shared" si="30"/>
        <v>80</v>
      </c>
      <c r="DY39" s="35">
        <f t="shared" si="30"/>
        <v>80</v>
      </c>
      <c r="DZ39" s="35">
        <f t="shared" si="30"/>
        <v>80</v>
      </c>
      <c r="EA39" s="35">
        <f t="shared" si="30"/>
        <v>80</v>
      </c>
      <c r="EB39" s="35">
        <f t="shared" si="30"/>
        <v>80</v>
      </c>
      <c r="EC39" s="35">
        <f t="shared" si="30"/>
        <v>80</v>
      </c>
      <c r="ED39" s="35">
        <f t="shared" si="30"/>
        <v>80</v>
      </c>
      <c r="EE39" s="35">
        <f t="shared" si="30"/>
        <v>80</v>
      </c>
      <c r="EF39" s="35">
        <f t="shared" si="30"/>
        <v>80</v>
      </c>
      <c r="EG39" s="35">
        <f t="shared" si="30"/>
        <v>80</v>
      </c>
      <c r="EH39" s="35">
        <f t="shared" si="30"/>
        <v>80</v>
      </c>
      <c r="EI39" s="35">
        <f t="shared" si="30"/>
        <v>80</v>
      </c>
      <c r="EJ39" s="35">
        <f t="shared" si="30"/>
        <v>80</v>
      </c>
      <c r="EK39" s="35">
        <f t="shared" si="30"/>
        <v>80</v>
      </c>
      <c r="EL39" s="35">
        <f t="shared" ref="EL39:EX39" si="31">EK39</f>
        <v>80</v>
      </c>
      <c r="EM39" s="35">
        <f t="shared" si="31"/>
        <v>80</v>
      </c>
      <c r="EN39" s="35">
        <f t="shared" si="31"/>
        <v>80</v>
      </c>
      <c r="EO39" s="35">
        <f t="shared" si="31"/>
        <v>80</v>
      </c>
      <c r="EP39" s="35">
        <f t="shared" si="31"/>
        <v>80</v>
      </c>
      <c r="EQ39" s="35">
        <f t="shared" si="31"/>
        <v>80</v>
      </c>
      <c r="ER39" s="35">
        <f t="shared" si="31"/>
        <v>80</v>
      </c>
      <c r="ES39" s="35">
        <f t="shared" si="31"/>
        <v>80</v>
      </c>
      <c r="ET39" s="35">
        <f t="shared" si="31"/>
        <v>80</v>
      </c>
      <c r="EU39" s="35">
        <f t="shared" si="31"/>
        <v>80</v>
      </c>
      <c r="EV39" s="35">
        <f t="shared" si="31"/>
        <v>80</v>
      </c>
      <c r="EW39" s="35">
        <f t="shared" si="31"/>
        <v>80</v>
      </c>
      <c r="EX39" s="35">
        <f t="shared" si="31"/>
        <v>80</v>
      </c>
      <c r="EY39" s="37">
        <f>EY38*0.8</f>
        <v>80</v>
      </c>
      <c r="EZ39" s="35">
        <f>EY39</f>
        <v>80</v>
      </c>
      <c r="FA39" s="35">
        <f>EY39</f>
        <v>80</v>
      </c>
      <c r="FB39" s="35">
        <f t="shared" ref="FB39:FP39" si="32">FA39</f>
        <v>80</v>
      </c>
      <c r="FC39" s="35">
        <f t="shared" si="32"/>
        <v>80</v>
      </c>
      <c r="FD39" s="35">
        <f t="shared" si="32"/>
        <v>80</v>
      </c>
      <c r="FE39" s="35">
        <f t="shared" si="32"/>
        <v>80</v>
      </c>
      <c r="FF39" s="35">
        <f t="shared" si="32"/>
        <v>80</v>
      </c>
      <c r="FG39" s="35">
        <f t="shared" si="32"/>
        <v>80</v>
      </c>
      <c r="FH39" s="35">
        <f t="shared" si="32"/>
        <v>80</v>
      </c>
      <c r="FI39" s="35">
        <f t="shared" si="32"/>
        <v>80</v>
      </c>
      <c r="FJ39" s="35">
        <f t="shared" si="32"/>
        <v>80</v>
      </c>
      <c r="FK39" s="35">
        <f t="shared" si="32"/>
        <v>80</v>
      </c>
      <c r="FL39" s="35">
        <f t="shared" si="32"/>
        <v>80</v>
      </c>
      <c r="FM39" s="35">
        <f t="shared" si="32"/>
        <v>80</v>
      </c>
      <c r="FN39" s="35">
        <f t="shared" si="32"/>
        <v>80</v>
      </c>
      <c r="FO39" s="35">
        <f t="shared" si="32"/>
        <v>80</v>
      </c>
      <c r="FP39" s="35">
        <f t="shared" si="32"/>
        <v>80</v>
      </c>
      <c r="FQ39" s="35">
        <f t="shared" ref="FQ39:GC39" si="33">FP39</f>
        <v>80</v>
      </c>
      <c r="FR39" s="35">
        <f t="shared" si="33"/>
        <v>80</v>
      </c>
      <c r="FS39" s="35">
        <f t="shared" si="33"/>
        <v>80</v>
      </c>
      <c r="FT39" s="35">
        <f t="shared" si="33"/>
        <v>80</v>
      </c>
      <c r="FU39" s="35">
        <f t="shared" si="33"/>
        <v>80</v>
      </c>
      <c r="FV39" s="35">
        <f t="shared" si="33"/>
        <v>80</v>
      </c>
      <c r="FW39" s="35">
        <f t="shared" si="33"/>
        <v>80</v>
      </c>
      <c r="FX39" s="35">
        <f t="shared" si="33"/>
        <v>80</v>
      </c>
      <c r="FY39" s="35">
        <f t="shared" si="33"/>
        <v>80</v>
      </c>
      <c r="FZ39" s="35">
        <f t="shared" si="33"/>
        <v>80</v>
      </c>
      <c r="GA39" s="35">
        <f t="shared" si="33"/>
        <v>80</v>
      </c>
      <c r="GB39" s="35">
        <f t="shared" si="33"/>
        <v>80</v>
      </c>
      <c r="GC39" s="35">
        <f t="shared" si="33"/>
        <v>80</v>
      </c>
      <c r="GD39" s="37">
        <f>GD38*0.8</f>
        <v>80</v>
      </c>
      <c r="GE39" s="37">
        <f>GD39</f>
        <v>80</v>
      </c>
      <c r="GF39" s="37">
        <f t="shared" si="17"/>
        <v>80</v>
      </c>
      <c r="GG39" s="37">
        <f t="shared" si="17"/>
        <v>80</v>
      </c>
      <c r="GH39" s="37">
        <f t="shared" si="17"/>
        <v>80</v>
      </c>
      <c r="GI39" s="37">
        <f t="shared" si="17"/>
        <v>80</v>
      </c>
      <c r="GJ39" s="37">
        <f t="shared" si="17"/>
        <v>80</v>
      </c>
      <c r="GK39" s="37">
        <f t="shared" si="17"/>
        <v>80</v>
      </c>
      <c r="GL39" s="37">
        <f t="shared" si="17"/>
        <v>80</v>
      </c>
      <c r="GM39" s="37">
        <f t="shared" si="17"/>
        <v>80</v>
      </c>
      <c r="GN39" s="37">
        <f t="shared" si="17"/>
        <v>80</v>
      </c>
      <c r="GO39" s="37">
        <f t="shared" si="17"/>
        <v>80</v>
      </c>
      <c r="GP39" s="37">
        <f t="shared" si="17"/>
        <v>80</v>
      </c>
      <c r="GQ39" s="37">
        <f t="shared" si="17"/>
        <v>80</v>
      </c>
      <c r="GR39" s="37">
        <f t="shared" si="17"/>
        <v>80</v>
      </c>
      <c r="GS39" s="37">
        <f t="shared" si="17"/>
        <v>80</v>
      </c>
      <c r="GT39" s="37">
        <f t="shared" si="17"/>
        <v>80</v>
      </c>
      <c r="GU39" s="37">
        <f t="shared" si="18"/>
        <v>80</v>
      </c>
      <c r="GV39" s="37">
        <f t="shared" si="18"/>
        <v>80</v>
      </c>
      <c r="GW39" s="37">
        <f t="shared" si="18"/>
        <v>80</v>
      </c>
      <c r="GX39" s="37">
        <f t="shared" si="18"/>
        <v>80</v>
      </c>
      <c r="GY39" s="37">
        <f t="shared" si="18"/>
        <v>80</v>
      </c>
      <c r="GZ39" s="37">
        <f t="shared" si="18"/>
        <v>80</v>
      </c>
      <c r="HA39" s="37">
        <f t="shared" si="18"/>
        <v>80</v>
      </c>
      <c r="HB39" s="37">
        <f t="shared" si="18"/>
        <v>80</v>
      </c>
      <c r="HC39" s="37">
        <f t="shared" si="18"/>
        <v>80</v>
      </c>
      <c r="HD39" s="37">
        <f t="shared" si="18"/>
        <v>80</v>
      </c>
      <c r="HE39" s="37">
        <f t="shared" si="18"/>
        <v>80</v>
      </c>
      <c r="HF39" s="37">
        <f t="shared" si="18"/>
        <v>80</v>
      </c>
      <c r="HG39" s="128">
        <f t="shared" ref="HG39:IX39" si="34">HG38*0.8</f>
        <v>200</v>
      </c>
      <c r="HH39" s="37">
        <f t="shared" si="34"/>
        <v>200</v>
      </c>
      <c r="HI39" s="37">
        <f t="shared" si="34"/>
        <v>200</v>
      </c>
      <c r="HJ39" s="37">
        <f t="shared" si="34"/>
        <v>200</v>
      </c>
      <c r="HK39" s="37">
        <f t="shared" si="34"/>
        <v>200</v>
      </c>
      <c r="HL39" s="37">
        <f t="shared" si="34"/>
        <v>200</v>
      </c>
      <c r="HM39" s="37">
        <f t="shared" si="34"/>
        <v>200</v>
      </c>
      <c r="HN39" s="37">
        <f t="shared" si="34"/>
        <v>200</v>
      </c>
      <c r="HO39" s="37">
        <f t="shared" si="34"/>
        <v>200</v>
      </c>
      <c r="HP39" s="37">
        <f t="shared" si="34"/>
        <v>200</v>
      </c>
      <c r="HQ39" s="37">
        <f t="shared" si="34"/>
        <v>200</v>
      </c>
      <c r="HR39" s="37">
        <f t="shared" si="34"/>
        <v>200</v>
      </c>
      <c r="HS39" s="37">
        <f t="shared" si="34"/>
        <v>200</v>
      </c>
      <c r="HT39" s="37">
        <f t="shared" si="34"/>
        <v>200</v>
      </c>
      <c r="HU39" s="37">
        <f t="shared" si="34"/>
        <v>200</v>
      </c>
      <c r="HV39" s="37">
        <f t="shared" si="34"/>
        <v>200</v>
      </c>
      <c r="HW39" s="37">
        <f t="shared" si="34"/>
        <v>200</v>
      </c>
      <c r="HX39" s="37">
        <f t="shared" si="34"/>
        <v>200</v>
      </c>
      <c r="HY39" s="37">
        <f t="shared" si="34"/>
        <v>200</v>
      </c>
      <c r="HZ39" s="37">
        <f t="shared" si="34"/>
        <v>200</v>
      </c>
      <c r="IA39" s="37">
        <f t="shared" si="34"/>
        <v>200</v>
      </c>
      <c r="IB39" s="37">
        <f t="shared" si="34"/>
        <v>200</v>
      </c>
      <c r="IC39" s="37">
        <f t="shared" si="34"/>
        <v>200</v>
      </c>
      <c r="ID39" s="37">
        <f t="shared" si="34"/>
        <v>200</v>
      </c>
      <c r="IE39" s="37">
        <f t="shared" si="34"/>
        <v>200</v>
      </c>
      <c r="IF39" s="37">
        <f t="shared" si="34"/>
        <v>200</v>
      </c>
      <c r="IG39" s="37">
        <f t="shared" si="34"/>
        <v>200</v>
      </c>
      <c r="IH39" s="37">
        <f t="shared" si="34"/>
        <v>200</v>
      </c>
      <c r="II39" s="37">
        <f t="shared" si="34"/>
        <v>200</v>
      </c>
      <c r="IJ39" s="37">
        <f t="shared" si="34"/>
        <v>200</v>
      </c>
      <c r="IK39" s="37">
        <f t="shared" ref="IK39" si="35">IK38*0.8</f>
        <v>200</v>
      </c>
      <c r="IL39" s="128">
        <f t="shared" si="34"/>
        <v>200</v>
      </c>
      <c r="IM39" s="37">
        <f t="shared" si="34"/>
        <v>200</v>
      </c>
      <c r="IN39" s="37">
        <f t="shared" si="34"/>
        <v>200</v>
      </c>
      <c r="IO39" s="37">
        <f t="shared" si="34"/>
        <v>200</v>
      </c>
      <c r="IP39" s="37">
        <f t="shared" si="34"/>
        <v>200</v>
      </c>
      <c r="IQ39" s="37">
        <f t="shared" si="34"/>
        <v>200</v>
      </c>
      <c r="IR39" s="37">
        <f t="shared" si="34"/>
        <v>200</v>
      </c>
      <c r="IS39" s="37">
        <f t="shared" si="34"/>
        <v>200</v>
      </c>
      <c r="IT39" s="37">
        <f t="shared" si="34"/>
        <v>200</v>
      </c>
      <c r="IU39" s="37">
        <f t="shared" si="34"/>
        <v>200</v>
      </c>
      <c r="IV39" s="37">
        <f t="shared" si="34"/>
        <v>200</v>
      </c>
      <c r="IW39" s="37">
        <f t="shared" si="34"/>
        <v>200</v>
      </c>
      <c r="IX39" s="37">
        <f t="shared" si="34"/>
        <v>200</v>
      </c>
      <c r="IY39" s="37">
        <f t="shared" ref="IY39:KS39" si="36">IY38*0.8</f>
        <v>200</v>
      </c>
      <c r="IZ39" s="37">
        <f t="shared" si="36"/>
        <v>200</v>
      </c>
      <c r="JA39" s="37">
        <f t="shared" si="36"/>
        <v>200</v>
      </c>
      <c r="JB39" s="37">
        <f t="shared" si="36"/>
        <v>200</v>
      </c>
      <c r="JC39" s="37">
        <f t="shared" si="36"/>
        <v>200</v>
      </c>
      <c r="JD39" s="37">
        <f t="shared" si="36"/>
        <v>200</v>
      </c>
      <c r="JE39" s="37">
        <f t="shared" si="36"/>
        <v>200</v>
      </c>
      <c r="JF39" s="37">
        <f t="shared" si="36"/>
        <v>200</v>
      </c>
      <c r="JG39" s="37">
        <f t="shared" si="36"/>
        <v>200</v>
      </c>
      <c r="JH39" s="37">
        <f t="shared" si="36"/>
        <v>200</v>
      </c>
      <c r="JI39" s="37">
        <f t="shared" si="36"/>
        <v>200</v>
      </c>
      <c r="JJ39" s="37">
        <f t="shared" si="36"/>
        <v>200</v>
      </c>
      <c r="JK39" s="37">
        <f t="shared" si="36"/>
        <v>200</v>
      </c>
      <c r="JL39" s="37">
        <f t="shared" si="36"/>
        <v>200</v>
      </c>
      <c r="JM39" s="37">
        <f t="shared" si="36"/>
        <v>200</v>
      </c>
      <c r="JN39" s="37">
        <f t="shared" si="36"/>
        <v>200</v>
      </c>
      <c r="JO39" s="37">
        <f t="shared" ref="JO39" si="37">JO38*0.8</f>
        <v>200</v>
      </c>
      <c r="JP39" s="37">
        <f t="shared" si="36"/>
        <v>200</v>
      </c>
      <c r="JQ39" s="37">
        <f t="shared" si="36"/>
        <v>200</v>
      </c>
      <c r="JR39" s="37">
        <f t="shared" si="36"/>
        <v>200</v>
      </c>
      <c r="JS39" s="37">
        <f t="shared" si="36"/>
        <v>200</v>
      </c>
      <c r="JT39" s="37">
        <f t="shared" si="36"/>
        <v>200</v>
      </c>
      <c r="JU39" s="37">
        <f t="shared" si="36"/>
        <v>200</v>
      </c>
      <c r="JV39" s="37">
        <f t="shared" si="36"/>
        <v>200</v>
      </c>
      <c r="JW39" s="37">
        <f t="shared" si="36"/>
        <v>200</v>
      </c>
      <c r="JX39" s="37">
        <f t="shared" si="36"/>
        <v>200</v>
      </c>
      <c r="JY39" s="37">
        <f t="shared" si="36"/>
        <v>200</v>
      </c>
      <c r="JZ39" s="37">
        <f t="shared" si="36"/>
        <v>200</v>
      </c>
      <c r="KA39" s="37">
        <f t="shared" si="36"/>
        <v>200</v>
      </c>
      <c r="KB39" s="37">
        <f t="shared" si="36"/>
        <v>200</v>
      </c>
      <c r="KC39" s="37">
        <f t="shared" si="36"/>
        <v>200</v>
      </c>
      <c r="KD39" s="37">
        <f t="shared" si="36"/>
        <v>200</v>
      </c>
      <c r="KE39" s="37">
        <f t="shared" si="36"/>
        <v>200</v>
      </c>
      <c r="KF39" s="37">
        <f t="shared" si="36"/>
        <v>200</v>
      </c>
      <c r="KG39" s="37">
        <f t="shared" si="36"/>
        <v>200</v>
      </c>
      <c r="KH39" s="37">
        <f t="shared" si="36"/>
        <v>200</v>
      </c>
      <c r="KI39" s="37">
        <f t="shared" si="36"/>
        <v>200</v>
      </c>
      <c r="KJ39" s="37">
        <f t="shared" si="36"/>
        <v>200</v>
      </c>
      <c r="KK39" s="37">
        <f t="shared" si="36"/>
        <v>200</v>
      </c>
      <c r="KL39" s="37">
        <f t="shared" si="36"/>
        <v>200</v>
      </c>
      <c r="KM39" s="37">
        <f t="shared" si="36"/>
        <v>200</v>
      </c>
      <c r="KN39" s="37">
        <f t="shared" si="36"/>
        <v>200</v>
      </c>
      <c r="KO39" s="37">
        <f t="shared" si="36"/>
        <v>200</v>
      </c>
      <c r="KP39" s="37">
        <f t="shared" si="36"/>
        <v>200</v>
      </c>
      <c r="KQ39" s="37">
        <f t="shared" si="36"/>
        <v>200</v>
      </c>
      <c r="KR39" s="37">
        <f t="shared" si="36"/>
        <v>200</v>
      </c>
      <c r="KS39" s="37">
        <f t="shared" si="36"/>
        <v>200</v>
      </c>
      <c r="KT39" s="37">
        <f t="shared" ref="KT39:NB39" si="38">KT38*0.8</f>
        <v>200</v>
      </c>
      <c r="KU39" s="37">
        <f t="shared" si="38"/>
        <v>200</v>
      </c>
      <c r="KV39" s="37">
        <f t="shared" si="38"/>
        <v>200</v>
      </c>
      <c r="KW39" s="37">
        <f t="shared" si="38"/>
        <v>200</v>
      </c>
      <c r="KX39" s="37">
        <f t="shared" si="38"/>
        <v>200</v>
      </c>
      <c r="KY39" s="37">
        <f t="shared" si="38"/>
        <v>200</v>
      </c>
      <c r="KZ39" s="37">
        <f t="shared" si="38"/>
        <v>200</v>
      </c>
      <c r="LA39" s="37">
        <f t="shared" si="38"/>
        <v>200</v>
      </c>
      <c r="LB39" s="37">
        <f t="shared" si="38"/>
        <v>200</v>
      </c>
      <c r="LC39" s="37">
        <f t="shared" si="38"/>
        <v>200</v>
      </c>
      <c r="LD39" s="37">
        <f t="shared" si="38"/>
        <v>200</v>
      </c>
      <c r="LE39" s="37">
        <f t="shared" si="38"/>
        <v>200</v>
      </c>
      <c r="LF39" s="37">
        <f t="shared" si="38"/>
        <v>200</v>
      </c>
      <c r="LG39" s="37">
        <f t="shared" si="38"/>
        <v>200</v>
      </c>
      <c r="LH39" s="37">
        <f t="shared" si="38"/>
        <v>200</v>
      </c>
      <c r="LI39" s="37">
        <f t="shared" si="38"/>
        <v>200</v>
      </c>
      <c r="LJ39" s="37">
        <f t="shared" si="38"/>
        <v>200</v>
      </c>
      <c r="LK39" s="37">
        <f t="shared" si="38"/>
        <v>200</v>
      </c>
      <c r="LL39" s="37">
        <f t="shared" si="38"/>
        <v>200</v>
      </c>
      <c r="LM39" s="37">
        <f t="shared" si="38"/>
        <v>200</v>
      </c>
      <c r="LN39" s="37">
        <f t="shared" si="38"/>
        <v>200</v>
      </c>
      <c r="LO39" s="37">
        <f t="shared" si="38"/>
        <v>200</v>
      </c>
      <c r="LP39" s="37">
        <f t="shared" si="38"/>
        <v>200</v>
      </c>
      <c r="LQ39" s="37">
        <f t="shared" si="38"/>
        <v>200</v>
      </c>
      <c r="LR39" s="37">
        <f t="shared" si="38"/>
        <v>200</v>
      </c>
      <c r="LS39" s="37">
        <f t="shared" si="38"/>
        <v>200</v>
      </c>
      <c r="LT39" s="37">
        <f t="shared" si="38"/>
        <v>200</v>
      </c>
      <c r="LU39" s="37">
        <f t="shared" si="38"/>
        <v>200</v>
      </c>
      <c r="LV39" s="37">
        <f t="shared" si="38"/>
        <v>200</v>
      </c>
      <c r="LW39" s="37">
        <f t="shared" si="38"/>
        <v>200</v>
      </c>
      <c r="LX39" s="37">
        <f t="shared" si="38"/>
        <v>200</v>
      </c>
      <c r="LY39" s="37">
        <f t="shared" si="38"/>
        <v>200</v>
      </c>
      <c r="LZ39" s="37">
        <f t="shared" si="38"/>
        <v>200</v>
      </c>
      <c r="MA39" s="37">
        <f t="shared" si="38"/>
        <v>200</v>
      </c>
      <c r="MB39" s="37">
        <f t="shared" si="38"/>
        <v>200</v>
      </c>
      <c r="MC39" s="37">
        <f t="shared" si="38"/>
        <v>200</v>
      </c>
      <c r="MD39" s="37">
        <f t="shared" si="38"/>
        <v>200</v>
      </c>
      <c r="ME39" s="37">
        <f t="shared" si="38"/>
        <v>200</v>
      </c>
      <c r="MF39" s="37">
        <f t="shared" si="38"/>
        <v>200</v>
      </c>
      <c r="MG39" s="37">
        <f t="shared" si="38"/>
        <v>200</v>
      </c>
      <c r="MH39" s="37">
        <f t="shared" si="38"/>
        <v>200</v>
      </c>
      <c r="MI39" s="37">
        <f t="shared" si="38"/>
        <v>200</v>
      </c>
      <c r="MJ39" s="37">
        <f t="shared" si="38"/>
        <v>200</v>
      </c>
      <c r="MK39" s="37">
        <f t="shared" si="38"/>
        <v>200</v>
      </c>
      <c r="ML39" s="37">
        <f t="shared" si="38"/>
        <v>200</v>
      </c>
      <c r="MM39" s="37">
        <f t="shared" si="38"/>
        <v>200</v>
      </c>
      <c r="MN39" s="37">
        <f t="shared" si="38"/>
        <v>200</v>
      </c>
      <c r="MO39" s="37">
        <f t="shared" si="38"/>
        <v>200</v>
      </c>
      <c r="MP39" s="37">
        <f t="shared" si="38"/>
        <v>200</v>
      </c>
      <c r="MQ39" s="37">
        <f t="shared" si="38"/>
        <v>200</v>
      </c>
      <c r="MR39" s="37">
        <f t="shared" si="38"/>
        <v>200</v>
      </c>
      <c r="MS39" s="37">
        <f t="shared" si="38"/>
        <v>200</v>
      </c>
      <c r="MT39" s="37">
        <f t="shared" si="38"/>
        <v>200</v>
      </c>
      <c r="MU39" s="37">
        <f t="shared" si="38"/>
        <v>200</v>
      </c>
      <c r="MV39" s="37">
        <f t="shared" si="38"/>
        <v>200</v>
      </c>
      <c r="MW39" s="37">
        <f t="shared" si="38"/>
        <v>200</v>
      </c>
      <c r="MX39" s="37">
        <f t="shared" si="38"/>
        <v>200</v>
      </c>
      <c r="MY39" s="37">
        <f t="shared" si="38"/>
        <v>200</v>
      </c>
      <c r="MZ39" s="37">
        <f t="shared" si="38"/>
        <v>200</v>
      </c>
      <c r="NA39" s="37">
        <f t="shared" si="38"/>
        <v>200</v>
      </c>
      <c r="NB39" s="37">
        <f t="shared" si="38"/>
        <v>200</v>
      </c>
      <c r="NC39" s="37">
        <f>NC38*0.8</f>
        <v>200</v>
      </c>
      <c r="ND39" s="37">
        <f>ND38*0.8</f>
        <v>200</v>
      </c>
      <c r="NE39" s="37">
        <f>NE38*0.8</f>
        <v>200</v>
      </c>
      <c r="NF39" s="37">
        <f>NF38*0.8</f>
        <v>200</v>
      </c>
      <c r="NG39" s="37">
        <f t="shared" ref="NG39:OE39" si="39">NG38*0.8</f>
        <v>200</v>
      </c>
      <c r="NH39" s="37">
        <f t="shared" si="39"/>
        <v>200</v>
      </c>
      <c r="NI39" s="37">
        <f t="shared" si="39"/>
        <v>200</v>
      </c>
      <c r="NJ39" s="37">
        <f t="shared" si="39"/>
        <v>200</v>
      </c>
      <c r="NK39" s="37">
        <f t="shared" si="39"/>
        <v>200</v>
      </c>
      <c r="NL39" s="37">
        <f t="shared" si="39"/>
        <v>200</v>
      </c>
      <c r="NM39" s="37">
        <f t="shared" si="39"/>
        <v>200</v>
      </c>
      <c r="NN39" s="37">
        <f t="shared" si="39"/>
        <v>200</v>
      </c>
      <c r="NO39" s="37">
        <f t="shared" si="39"/>
        <v>200</v>
      </c>
      <c r="NP39" s="37">
        <f t="shared" si="39"/>
        <v>200</v>
      </c>
      <c r="NQ39" s="37">
        <f t="shared" si="39"/>
        <v>200</v>
      </c>
      <c r="NR39" s="37">
        <f t="shared" si="39"/>
        <v>200</v>
      </c>
      <c r="NS39" s="37">
        <f t="shared" si="39"/>
        <v>200</v>
      </c>
      <c r="NT39" s="37">
        <f t="shared" si="39"/>
        <v>200</v>
      </c>
      <c r="NU39" s="37">
        <f t="shared" si="39"/>
        <v>200</v>
      </c>
      <c r="NV39" s="37">
        <f t="shared" si="39"/>
        <v>200</v>
      </c>
      <c r="NW39" s="37">
        <f t="shared" si="39"/>
        <v>200</v>
      </c>
      <c r="NX39" s="37">
        <f t="shared" si="39"/>
        <v>200</v>
      </c>
      <c r="NY39" s="37">
        <f t="shared" si="39"/>
        <v>200</v>
      </c>
      <c r="NZ39" s="37">
        <f t="shared" si="39"/>
        <v>200</v>
      </c>
      <c r="OA39" s="37">
        <f t="shared" si="39"/>
        <v>200</v>
      </c>
      <c r="OB39" s="37">
        <f t="shared" si="39"/>
        <v>200</v>
      </c>
      <c r="OC39" s="37">
        <f t="shared" si="39"/>
        <v>200</v>
      </c>
      <c r="OD39" s="37">
        <f t="shared" si="39"/>
        <v>200</v>
      </c>
      <c r="OE39" s="37">
        <f t="shared" si="39"/>
        <v>200</v>
      </c>
      <c r="OF39" s="37">
        <f t="shared" ref="OF39:QC39" si="40">OF38*0.8</f>
        <v>200</v>
      </c>
      <c r="OG39" s="37">
        <f t="shared" si="40"/>
        <v>200</v>
      </c>
      <c r="OH39" s="37">
        <f t="shared" si="40"/>
        <v>200</v>
      </c>
      <c r="OI39" s="37">
        <f t="shared" si="40"/>
        <v>200</v>
      </c>
      <c r="OJ39" s="37">
        <f t="shared" si="40"/>
        <v>200</v>
      </c>
      <c r="OK39" s="37">
        <f t="shared" si="40"/>
        <v>200</v>
      </c>
      <c r="OL39" s="37">
        <f t="shared" si="40"/>
        <v>200</v>
      </c>
      <c r="OM39" s="37">
        <f t="shared" si="40"/>
        <v>200</v>
      </c>
      <c r="ON39" s="37">
        <f t="shared" si="40"/>
        <v>200</v>
      </c>
      <c r="OO39" s="37">
        <f t="shared" si="40"/>
        <v>200</v>
      </c>
      <c r="OP39" s="37">
        <f t="shared" si="40"/>
        <v>200</v>
      </c>
      <c r="OQ39" s="37">
        <f t="shared" si="40"/>
        <v>200</v>
      </c>
      <c r="OR39" s="37">
        <f t="shared" si="40"/>
        <v>200</v>
      </c>
      <c r="OS39" s="37">
        <f t="shared" si="40"/>
        <v>200</v>
      </c>
      <c r="OT39" s="37">
        <f t="shared" si="40"/>
        <v>200</v>
      </c>
      <c r="OU39" s="37">
        <f t="shared" si="40"/>
        <v>200</v>
      </c>
      <c r="OV39" s="37">
        <f t="shared" si="40"/>
        <v>200</v>
      </c>
      <c r="OW39" s="37">
        <f t="shared" si="40"/>
        <v>200</v>
      </c>
      <c r="OX39" s="37">
        <f t="shared" si="40"/>
        <v>200</v>
      </c>
      <c r="OY39" s="37">
        <f t="shared" si="40"/>
        <v>200</v>
      </c>
      <c r="OZ39" s="37">
        <f t="shared" si="40"/>
        <v>200</v>
      </c>
      <c r="PA39" s="37">
        <f t="shared" si="40"/>
        <v>200</v>
      </c>
      <c r="PB39" s="37">
        <f t="shared" si="40"/>
        <v>200</v>
      </c>
      <c r="PC39" s="37">
        <f t="shared" si="40"/>
        <v>200</v>
      </c>
      <c r="PD39" s="37">
        <f t="shared" si="40"/>
        <v>200</v>
      </c>
      <c r="PE39" s="37">
        <f t="shared" si="40"/>
        <v>200</v>
      </c>
      <c r="PF39" s="37">
        <f t="shared" si="40"/>
        <v>200</v>
      </c>
      <c r="PG39" s="37">
        <f t="shared" si="40"/>
        <v>200</v>
      </c>
      <c r="PH39" s="37">
        <f t="shared" si="40"/>
        <v>200</v>
      </c>
      <c r="PI39" s="37">
        <f t="shared" si="40"/>
        <v>200</v>
      </c>
      <c r="PJ39" s="37">
        <f t="shared" si="40"/>
        <v>200</v>
      </c>
      <c r="PK39" s="37">
        <f t="shared" si="40"/>
        <v>200</v>
      </c>
      <c r="PL39" s="37">
        <f t="shared" si="40"/>
        <v>200</v>
      </c>
      <c r="PM39" s="37">
        <f t="shared" si="40"/>
        <v>200</v>
      </c>
      <c r="PN39" s="37">
        <f t="shared" si="40"/>
        <v>200</v>
      </c>
      <c r="PO39" s="37">
        <f t="shared" si="40"/>
        <v>200</v>
      </c>
      <c r="PP39" s="37">
        <f t="shared" si="40"/>
        <v>200</v>
      </c>
      <c r="PQ39" s="37">
        <f t="shared" si="40"/>
        <v>200</v>
      </c>
      <c r="PR39" s="37">
        <f t="shared" si="40"/>
        <v>200</v>
      </c>
      <c r="PS39" s="37">
        <f t="shared" si="40"/>
        <v>200</v>
      </c>
      <c r="PT39" s="37">
        <f t="shared" si="40"/>
        <v>200</v>
      </c>
      <c r="PU39" s="37">
        <f t="shared" si="40"/>
        <v>200</v>
      </c>
      <c r="PV39" s="37">
        <f t="shared" si="40"/>
        <v>200</v>
      </c>
      <c r="PW39" s="37">
        <f t="shared" si="40"/>
        <v>200</v>
      </c>
      <c r="PX39" s="37">
        <f t="shared" si="40"/>
        <v>200</v>
      </c>
      <c r="PY39" s="37">
        <f t="shared" si="40"/>
        <v>200</v>
      </c>
      <c r="PZ39" s="37">
        <f t="shared" si="40"/>
        <v>200</v>
      </c>
      <c r="QA39" s="37">
        <f t="shared" si="40"/>
        <v>200</v>
      </c>
      <c r="QB39" s="37">
        <f t="shared" si="40"/>
        <v>200</v>
      </c>
      <c r="QC39" s="37">
        <f t="shared" si="40"/>
        <v>200</v>
      </c>
      <c r="QD39" s="37">
        <f t="shared" ref="QD39:SG39" si="41">QD38*0.8</f>
        <v>200</v>
      </c>
      <c r="QE39" s="37">
        <f t="shared" si="41"/>
        <v>200</v>
      </c>
      <c r="QF39" s="37">
        <f t="shared" si="41"/>
        <v>200</v>
      </c>
      <c r="QG39" s="37">
        <f t="shared" si="41"/>
        <v>200</v>
      </c>
      <c r="QH39" s="37">
        <f t="shared" si="41"/>
        <v>200</v>
      </c>
      <c r="QI39" s="37">
        <f t="shared" si="41"/>
        <v>200</v>
      </c>
      <c r="QJ39" s="37">
        <f t="shared" si="41"/>
        <v>200</v>
      </c>
      <c r="QK39" s="37">
        <f t="shared" si="41"/>
        <v>200</v>
      </c>
      <c r="QL39" s="37">
        <f t="shared" si="41"/>
        <v>200</v>
      </c>
      <c r="QM39" s="37">
        <f t="shared" si="41"/>
        <v>200</v>
      </c>
      <c r="QN39" s="37">
        <f t="shared" si="41"/>
        <v>200</v>
      </c>
      <c r="QO39" s="37">
        <f t="shared" si="41"/>
        <v>200</v>
      </c>
      <c r="QP39" s="37">
        <f t="shared" si="41"/>
        <v>200</v>
      </c>
      <c r="QQ39" s="37">
        <f t="shared" si="41"/>
        <v>200</v>
      </c>
      <c r="QR39" s="37">
        <f t="shared" si="41"/>
        <v>200</v>
      </c>
      <c r="QS39" s="37">
        <f t="shared" si="41"/>
        <v>200</v>
      </c>
      <c r="QT39" s="37">
        <f t="shared" si="41"/>
        <v>200</v>
      </c>
      <c r="QU39" s="37">
        <f t="shared" si="41"/>
        <v>200</v>
      </c>
      <c r="QV39" s="37">
        <f t="shared" si="41"/>
        <v>200</v>
      </c>
      <c r="QW39" s="37">
        <f t="shared" si="41"/>
        <v>200</v>
      </c>
      <c r="QX39" s="37">
        <f t="shared" si="41"/>
        <v>200</v>
      </c>
      <c r="QY39" s="37">
        <f t="shared" si="41"/>
        <v>200</v>
      </c>
      <c r="QZ39" s="37">
        <f t="shared" si="41"/>
        <v>200</v>
      </c>
      <c r="RA39" s="37">
        <f t="shared" si="41"/>
        <v>200</v>
      </c>
      <c r="RB39" s="37">
        <f t="shared" si="41"/>
        <v>200</v>
      </c>
      <c r="RC39" s="37">
        <f t="shared" si="41"/>
        <v>200</v>
      </c>
      <c r="RD39" s="37">
        <f t="shared" si="41"/>
        <v>200</v>
      </c>
      <c r="RE39" s="37">
        <f t="shared" si="41"/>
        <v>200</v>
      </c>
      <c r="RF39" s="37">
        <f t="shared" si="41"/>
        <v>200</v>
      </c>
      <c r="RG39" s="37">
        <f t="shared" si="41"/>
        <v>200</v>
      </c>
      <c r="RH39" s="37">
        <f t="shared" si="41"/>
        <v>200</v>
      </c>
      <c r="RI39" s="37">
        <f t="shared" si="41"/>
        <v>200</v>
      </c>
      <c r="RJ39" s="37">
        <f t="shared" si="41"/>
        <v>200</v>
      </c>
      <c r="RK39" s="37">
        <f t="shared" si="41"/>
        <v>200</v>
      </c>
      <c r="RL39" s="37">
        <f t="shared" si="41"/>
        <v>200</v>
      </c>
      <c r="RM39" s="37">
        <f t="shared" si="41"/>
        <v>200</v>
      </c>
      <c r="RN39" s="37">
        <f t="shared" si="41"/>
        <v>200</v>
      </c>
      <c r="RO39" s="37">
        <f t="shared" si="41"/>
        <v>200</v>
      </c>
      <c r="RP39" s="37">
        <f t="shared" si="41"/>
        <v>200</v>
      </c>
      <c r="RQ39" s="37">
        <f t="shared" si="41"/>
        <v>200</v>
      </c>
      <c r="RR39" s="37">
        <f t="shared" si="41"/>
        <v>200</v>
      </c>
      <c r="RS39" s="37">
        <f t="shared" si="41"/>
        <v>200</v>
      </c>
      <c r="RT39" s="37">
        <f t="shared" si="41"/>
        <v>200</v>
      </c>
      <c r="RU39" s="37">
        <f t="shared" si="41"/>
        <v>200</v>
      </c>
      <c r="RV39" s="37">
        <f t="shared" si="41"/>
        <v>200</v>
      </c>
      <c r="RW39" s="37">
        <f t="shared" si="41"/>
        <v>200</v>
      </c>
      <c r="RX39" s="37">
        <f t="shared" si="41"/>
        <v>200</v>
      </c>
      <c r="RY39" s="37">
        <f t="shared" si="41"/>
        <v>200</v>
      </c>
      <c r="RZ39" s="37">
        <f t="shared" si="41"/>
        <v>200</v>
      </c>
      <c r="SA39" s="37">
        <f t="shared" si="41"/>
        <v>200</v>
      </c>
      <c r="SB39" s="37">
        <f t="shared" si="41"/>
        <v>200</v>
      </c>
      <c r="SC39" s="37">
        <f t="shared" si="41"/>
        <v>200</v>
      </c>
      <c r="SD39" s="37">
        <f t="shared" si="41"/>
        <v>200</v>
      </c>
      <c r="SE39" s="37">
        <f t="shared" si="41"/>
        <v>200</v>
      </c>
      <c r="SF39" s="37">
        <f t="shared" si="41"/>
        <v>200</v>
      </c>
      <c r="SG39" s="37">
        <f t="shared" si="41"/>
        <v>200</v>
      </c>
      <c r="SH39" s="37">
        <f t="shared" ref="SH39:SY39" si="42">SH38*0.8</f>
        <v>200</v>
      </c>
      <c r="SI39" s="37">
        <f t="shared" si="42"/>
        <v>200</v>
      </c>
      <c r="SJ39" s="37">
        <f t="shared" si="42"/>
        <v>200</v>
      </c>
      <c r="SK39" s="37">
        <f t="shared" si="42"/>
        <v>200</v>
      </c>
      <c r="SL39" s="37">
        <f t="shared" si="42"/>
        <v>200</v>
      </c>
      <c r="SM39" s="37">
        <f t="shared" si="42"/>
        <v>200</v>
      </c>
      <c r="SN39" s="37">
        <f t="shared" si="42"/>
        <v>200</v>
      </c>
      <c r="SO39" s="37">
        <f t="shared" si="42"/>
        <v>200</v>
      </c>
      <c r="SP39" s="37">
        <f t="shared" si="42"/>
        <v>200</v>
      </c>
      <c r="SQ39" s="37">
        <f t="shared" si="42"/>
        <v>200</v>
      </c>
      <c r="SR39" s="37">
        <f t="shared" si="42"/>
        <v>200</v>
      </c>
      <c r="SS39" s="37">
        <f t="shared" si="42"/>
        <v>200</v>
      </c>
      <c r="ST39" s="37">
        <f t="shared" si="42"/>
        <v>200</v>
      </c>
      <c r="SU39" s="37">
        <f t="shared" si="42"/>
        <v>200</v>
      </c>
      <c r="SV39" s="37">
        <f t="shared" si="42"/>
        <v>200</v>
      </c>
      <c r="SW39" s="37">
        <f t="shared" si="42"/>
        <v>200</v>
      </c>
      <c r="SX39" s="37">
        <f t="shared" si="42"/>
        <v>200</v>
      </c>
      <c r="SY39" s="37">
        <f t="shared" si="42"/>
        <v>200</v>
      </c>
      <c r="SZ39" s="36"/>
      <c r="TA39" s="36"/>
      <c r="TB39" s="36"/>
      <c r="TC39" s="36"/>
      <c r="TD39" s="36"/>
      <c r="TE39" s="36"/>
      <c r="TF39" s="36"/>
      <c r="TG39" s="36"/>
      <c r="TH39" s="36"/>
      <c r="TI39" s="36"/>
      <c r="TJ39" s="36"/>
      <c r="TK39" s="36"/>
      <c r="TL39" s="36"/>
      <c r="TM39" s="36"/>
      <c r="TN39" s="36"/>
      <c r="TO39" s="36"/>
      <c r="TP39" s="36"/>
      <c r="TQ39" s="36"/>
      <c r="TR39" s="36"/>
      <c r="TS39" s="36"/>
      <c r="TT39" s="36"/>
      <c r="TU39" s="36"/>
      <c r="TV39" s="36"/>
      <c r="TW39" s="36"/>
      <c r="TX39" s="36"/>
      <c r="TY39" s="36"/>
      <c r="TZ39" s="36"/>
      <c r="UA39" s="36"/>
      <c r="UB39" s="36"/>
      <c r="UC39" s="36"/>
      <c r="UD39" s="36"/>
      <c r="UE39" s="36"/>
      <c r="UF39" s="36"/>
      <c r="UG39" s="36"/>
      <c r="UH39" s="36"/>
      <c r="UI39" s="36"/>
      <c r="UJ39" s="36"/>
      <c r="UK39" s="36"/>
      <c r="UL39" s="36"/>
      <c r="UM39" s="36"/>
      <c r="UN39" s="36"/>
      <c r="UO39" s="36"/>
      <c r="UP39" s="36"/>
      <c r="UQ39" s="36"/>
      <c r="UR39" s="36"/>
      <c r="US39" s="36"/>
      <c r="UT39" s="36"/>
      <c r="UU39" s="36"/>
      <c r="UV39" s="36"/>
      <c r="UW39" s="36"/>
      <c r="UX39" s="36"/>
      <c r="UY39" s="36"/>
      <c r="UZ39" s="36"/>
      <c r="VA39" s="36"/>
      <c r="VB39" s="36"/>
      <c r="VC39" s="36"/>
      <c r="VD39" s="36"/>
      <c r="VE39" s="36"/>
      <c r="VF39" s="36"/>
      <c r="VG39" s="36"/>
      <c r="VH39" s="36"/>
      <c r="VI39" s="36"/>
      <c r="VJ39" s="36"/>
      <c r="VK39" s="36"/>
      <c r="VL39" s="36"/>
      <c r="VM39" s="36"/>
      <c r="VN39" s="36"/>
      <c r="VO39" s="36"/>
      <c r="VP39" s="36"/>
      <c r="VQ39" s="36"/>
      <c r="VR39" s="36"/>
      <c r="VS39" s="36"/>
      <c r="VT39" s="36"/>
      <c r="VU39" s="36"/>
      <c r="VV39" s="36"/>
      <c r="VW39" s="36"/>
      <c r="VX39" s="36"/>
      <c r="VY39" s="36"/>
      <c r="VZ39" s="36"/>
      <c r="WA39" s="36"/>
      <c r="WB39" s="36"/>
      <c r="WC39" s="36"/>
      <c r="WD39" s="36"/>
      <c r="WE39" s="36"/>
      <c r="WF39" s="36"/>
      <c r="WG39" s="36"/>
      <c r="WH39" s="36"/>
      <c r="WI39" s="36"/>
    </row>
    <row r="40" spans="1:607" s="39" customFormat="1" ht="18.5" x14ac:dyDescent="0.45">
      <c r="A40" s="38" t="s">
        <v>96</v>
      </c>
      <c r="B40" s="39">
        <f>B38*0.9</f>
        <v>135</v>
      </c>
      <c r="C40" s="39">
        <f t="shared" ref="C40:AF40" si="43">B40</f>
        <v>135</v>
      </c>
      <c r="D40" s="39">
        <f t="shared" si="43"/>
        <v>135</v>
      </c>
      <c r="E40" s="39">
        <f t="shared" si="43"/>
        <v>135</v>
      </c>
      <c r="F40" s="39">
        <f t="shared" si="43"/>
        <v>135</v>
      </c>
      <c r="G40" s="39">
        <f t="shared" si="43"/>
        <v>135</v>
      </c>
      <c r="H40" s="39">
        <f t="shared" si="43"/>
        <v>135</v>
      </c>
      <c r="I40" s="39">
        <f t="shared" si="43"/>
        <v>135</v>
      </c>
      <c r="J40" s="39">
        <f t="shared" si="43"/>
        <v>135</v>
      </c>
      <c r="K40" s="39">
        <f t="shared" si="43"/>
        <v>135</v>
      </c>
      <c r="L40" s="39">
        <f t="shared" si="43"/>
        <v>135</v>
      </c>
      <c r="M40" s="39">
        <f t="shared" si="43"/>
        <v>135</v>
      </c>
      <c r="N40" s="39">
        <f t="shared" si="43"/>
        <v>135</v>
      </c>
      <c r="O40" s="39">
        <f t="shared" si="43"/>
        <v>135</v>
      </c>
      <c r="P40" s="39">
        <f t="shared" si="43"/>
        <v>135</v>
      </c>
      <c r="Q40" s="39">
        <f t="shared" si="43"/>
        <v>135</v>
      </c>
      <c r="R40" s="39">
        <f t="shared" si="43"/>
        <v>135</v>
      </c>
      <c r="S40" s="39">
        <f t="shared" si="43"/>
        <v>135</v>
      </c>
      <c r="T40" s="39">
        <f t="shared" si="43"/>
        <v>135</v>
      </c>
      <c r="U40" s="39">
        <f t="shared" si="43"/>
        <v>135</v>
      </c>
      <c r="V40" s="39">
        <f t="shared" si="43"/>
        <v>135</v>
      </c>
      <c r="W40" s="39">
        <f t="shared" si="43"/>
        <v>135</v>
      </c>
      <c r="X40" s="39">
        <f t="shared" si="43"/>
        <v>135</v>
      </c>
      <c r="Y40" s="39">
        <f t="shared" si="43"/>
        <v>135</v>
      </c>
      <c r="Z40" s="39">
        <f t="shared" si="43"/>
        <v>135</v>
      </c>
      <c r="AA40" s="39">
        <f t="shared" si="43"/>
        <v>135</v>
      </c>
      <c r="AB40" s="39">
        <f t="shared" si="43"/>
        <v>135</v>
      </c>
      <c r="AC40" s="39">
        <f t="shared" si="43"/>
        <v>135</v>
      </c>
      <c r="AD40" s="39">
        <f t="shared" si="43"/>
        <v>135</v>
      </c>
      <c r="AE40" s="39">
        <f t="shared" si="43"/>
        <v>135</v>
      </c>
      <c r="AF40" s="39">
        <f t="shared" si="43"/>
        <v>135</v>
      </c>
      <c r="AG40" s="39">
        <f>AG38*0.95</f>
        <v>142.5</v>
      </c>
      <c r="AH40" s="39">
        <f t="shared" ref="AH40:BJ40" si="44">AG40</f>
        <v>142.5</v>
      </c>
      <c r="AI40" s="39">
        <f t="shared" si="44"/>
        <v>142.5</v>
      </c>
      <c r="AJ40" s="39">
        <f t="shared" si="44"/>
        <v>142.5</v>
      </c>
      <c r="AK40" s="39">
        <f t="shared" si="44"/>
        <v>142.5</v>
      </c>
      <c r="AL40" s="39">
        <f t="shared" si="44"/>
        <v>142.5</v>
      </c>
      <c r="AM40" s="39">
        <f t="shared" si="44"/>
        <v>142.5</v>
      </c>
      <c r="AN40" s="39">
        <f t="shared" si="44"/>
        <v>142.5</v>
      </c>
      <c r="AO40" s="39">
        <f t="shared" si="44"/>
        <v>142.5</v>
      </c>
      <c r="AP40" s="39">
        <f t="shared" si="44"/>
        <v>142.5</v>
      </c>
      <c r="AQ40" s="39">
        <f t="shared" si="44"/>
        <v>142.5</v>
      </c>
      <c r="AR40" s="39">
        <f t="shared" si="44"/>
        <v>142.5</v>
      </c>
      <c r="AS40" s="39">
        <f t="shared" si="44"/>
        <v>142.5</v>
      </c>
      <c r="AT40" s="39">
        <f t="shared" si="44"/>
        <v>142.5</v>
      </c>
      <c r="AU40" s="39">
        <f t="shared" si="44"/>
        <v>142.5</v>
      </c>
      <c r="AV40" s="39">
        <f t="shared" si="44"/>
        <v>142.5</v>
      </c>
      <c r="AW40" s="39">
        <f t="shared" si="44"/>
        <v>142.5</v>
      </c>
      <c r="AX40" s="39">
        <f t="shared" si="44"/>
        <v>142.5</v>
      </c>
      <c r="AY40" s="39">
        <f t="shared" si="44"/>
        <v>142.5</v>
      </c>
      <c r="AZ40" s="39">
        <f t="shared" si="44"/>
        <v>142.5</v>
      </c>
      <c r="BA40" s="39">
        <f t="shared" si="44"/>
        <v>142.5</v>
      </c>
      <c r="BB40" s="39">
        <f t="shared" si="44"/>
        <v>142.5</v>
      </c>
      <c r="BC40" s="39">
        <f t="shared" si="44"/>
        <v>142.5</v>
      </c>
      <c r="BD40" s="39">
        <f t="shared" si="44"/>
        <v>142.5</v>
      </c>
      <c r="BE40" s="39">
        <f t="shared" si="44"/>
        <v>142.5</v>
      </c>
      <c r="BF40" s="39">
        <f t="shared" si="44"/>
        <v>142.5</v>
      </c>
      <c r="BG40" s="39">
        <f t="shared" si="44"/>
        <v>142.5</v>
      </c>
      <c r="BH40" s="39">
        <f t="shared" si="44"/>
        <v>142.5</v>
      </c>
      <c r="BI40" s="39">
        <f t="shared" si="44"/>
        <v>142.5</v>
      </c>
      <c r="BJ40" s="39">
        <f t="shared" si="44"/>
        <v>142.5</v>
      </c>
      <c r="BK40" s="39">
        <f>BK38*0.95</f>
        <v>95</v>
      </c>
      <c r="BL40" s="39">
        <f>BK40</f>
        <v>95</v>
      </c>
      <c r="BM40" s="39">
        <f>BK40</f>
        <v>95</v>
      </c>
      <c r="BN40" s="39">
        <f t="shared" ref="BN40:DC40" si="45">BM40</f>
        <v>95</v>
      </c>
      <c r="BO40" s="39">
        <f t="shared" si="45"/>
        <v>95</v>
      </c>
      <c r="BP40" s="39">
        <f t="shared" si="45"/>
        <v>95</v>
      </c>
      <c r="BQ40" s="39">
        <f t="shared" si="45"/>
        <v>95</v>
      </c>
      <c r="BR40" s="39">
        <f t="shared" si="45"/>
        <v>95</v>
      </c>
      <c r="BS40" s="39">
        <f t="shared" si="45"/>
        <v>95</v>
      </c>
      <c r="BT40" s="39">
        <f t="shared" si="45"/>
        <v>95</v>
      </c>
      <c r="BU40" s="39">
        <f t="shared" si="45"/>
        <v>95</v>
      </c>
      <c r="BV40" s="39">
        <f t="shared" si="45"/>
        <v>95</v>
      </c>
      <c r="BW40" s="39">
        <f t="shared" si="45"/>
        <v>95</v>
      </c>
      <c r="BX40" s="39">
        <f t="shared" si="45"/>
        <v>95</v>
      </c>
      <c r="BY40" s="39">
        <f t="shared" si="45"/>
        <v>95</v>
      </c>
      <c r="BZ40" s="39">
        <f t="shared" si="45"/>
        <v>95</v>
      </c>
      <c r="CA40" s="39">
        <f t="shared" si="45"/>
        <v>95</v>
      </c>
      <c r="CB40" s="39">
        <f t="shared" si="45"/>
        <v>95</v>
      </c>
      <c r="CC40" s="39">
        <f t="shared" si="45"/>
        <v>95</v>
      </c>
      <c r="CD40" s="39">
        <f t="shared" si="45"/>
        <v>95</v>
      </c>
      <c r="CE40" s="39">
        <f t="shared" si="45"/>
        <v>95</v>
      </c>
      <c r="CF40" s="39">
        <f t="shared" si="45"/>
        <v>95</v>
      </c>
      <c r="CG40" s="39">
        <f t="shared" si="45"/>
        <v>95</v>
      </c>
      <c r="CH40" s="39">
        <f t="shared" si="45"/>
        <v>95</v>
      </c>
      <c r="CI40" s="39">
        <f t="shared" si="45"/>
        <v>95</v>
      </c>
      <c r="CJ40" s="39">
        <f t="shared" si="45"/>
        <v>95</v>
      </c>
      <c r="CK40" s="39">
        <f t="shared" si="45"/>
        <v>95</v>
      </c>
      <c r="CL40" s="39">
        <f t="shared" si="45"/>
        <v>95</v>
      </c>
      <c r="CM40" s="39">
        <f t="shared" si="45"/>
        <v>95</v>
      </c>
      <c r="CN40" s="39">
        <f t="shared" si="45"/>
        <v>95</v>
      </c>
      <c r="CO40" s="39">
        <f t="shared" si="45"/>
        <v>95</v>
      </c>
      <c r="CP40" s="39">
        <f t="shared" si="45"/>
        <v>95</v>
      </c>
      <c r="CQ40" s="39">
        <f t="shared" si="45"/>
        <v>95</v>
      </c>
      <c r="CR40" s="39">
        <f t="shared" si="45"/>
        <v>95</v>
      </c>
      <c r="CS40" s="39">
        <f t="shared" si="45"/>
        <v>95</v>
      </c>
      <c r="CT40" s="39">
        <f t="shared" si="45"/>
        <v>95</v>
      </c>
      <c r="CU40" s="39">
        <f t="shared" si="45"/>
        <v>95</v>
      </c>
      <c r="CV40" s="39">
        <f t="shared" si="45"/>
        <v>95</v>
      </c>
      <c r="CW40" s="39">
        <f t="shared" si="45"/>
        <v>95</v>
      </c>
      <c r="CX40" s="39">
        <f t="shared" si="45"/>
        <v>95</v>
      </c>
      <c r="CY40" s="39">
        <f t="shared" si="45"/>
        <v>95</v>
      </c>
      <c r="CZ40" s="39">
        <f t="shared" si="45"/>
        <v>95</v>
      </c>
      <c r="DA40" s="39">
        <f t="shared" si="45"/>
        <v>95</v>
      </c>
      <c r="DB40" s="39">
        <f t="shared" si="45"/>
        <v>95</v>
      </c>
      <c r="DC40" s="39">
        <f t="shared" si="45"/>
        <v>95</v>
      </c>
      <c r="DD40" s="39">
        <f>DD38*0.95</f>
        <v>95</v>
      </c>
      <c r="DE40" s="39">
        <f t="shared" ref="DE40:DS40" si="46">DD40</f>
        <v>95</v>
      </c>
      <c r="DF40" s="39">
        <f t="shared" si="46"/>
        <v>95</v>
      </c>
      <c r="DG40" s="39">
        <f t="shared" si="46"/>
        <v>95</v>
      </c>
      <c r="DH40" s="39">
        <f t="shared" si="46"/>
        <v>95</v>
      </c>
      <c r="DI40" s="39">
        <f t="shared" si="46"/>
        <v>95</v>
      </c>
      <c r="DJ40" s="39">
        <f t="shared" si="46"/>
        <v>95</v>
      </c>
      <c r="DK40" s="39">
        <f t="shared" si="46"/>
        <v>95</v>
      </c>
      <c r="DL40" s="39">
        <f t="shared" si="46"/>
        <v>95</v>
      </c>
      <c r="DM40" s="39">
        <f t="shared" si="46"/>
        <v>95</v>
      </c>
      <c r="DN40" s="39">
        <f t="shared" si="46"/>
        <v>95</v>
      </c>
      <c r="DO40" s="39">
        <f t="shared" si="46"/>
        <v>95</v>
      </c>
      <c r="DP40" s="39">
        <f t="shared" si="46"/>
        <v>95</v>
      </c>
      <c r="DQ40" s="39">
        <f t="shared" si="46"/>
        <v>95</v>
      </c>
      <c r="DR40" s="39">
        <f t="shared" si="46"/>
        <v>95</v>
      </c>
      <c r="DS40" s="39">
        <f t="shared" si="46"/>
        <v>95</v>
      </c>
      <c r="DT40" s="39">
        <f>DT38*0.95</f>
        <v>95</v>
      </c>
      <c r="DU40" s="39">
        <f>DT40</f>
        <v>95</v>
      </c>
      <c r="DV40" s="40">
        <f>DT40</f>
        <v>95</v>
      </c>
      <c r="DW40" s="40">
        <f t="shared" ref="DW40:EX40" si="47">DV40</f>
        <v>95</v>
      </c>
      <c r="DX40" s="40">
        <f t="shared" si="47"/>
        <v>95</v>
      </c>
      <c r="DY40" s="40">
        <f t="shared" si="47"/>
        <v>95</v>
      </c>
      <c r="DZ40" s="40">
        <f t="shared" si="47"/>
        <v>95</v>
      </c>
      <c r="EA40" s="40">
        <f t="shared" si="47"/>
        <v>95</v>
      </c>
      <c r="EB40" s="40">
        <f t="shared" si="47"/>
        <v>95</v>
      </c>
      <c r="EC40" s="40">
        <f t="shared" si="47"/>
        <v>95</v>
      </c>
      <c r="ED40" s="40">
        <f t="shared" si="47"/>
        <v>95</v>
      </c>
      <c r="EE40" s="40">
        <f t="shared" si="47"/>
        <v>95</v>
      </c>
      <c r="EF40" s="40">
        <f t="shared" si="47"/>
        <v>95</v>
      </c>
      <c r="EG40" s="40">
        <f t="shared" si="47"/>
        <v>95</v>
      </c>
      <c r="EH40" s="40">
        <f t="shared" si="47"/>
        <v>95</v>
      </c>
      <c r="EI40" s="40">
        <f t="shared" si="47"/>
        <v>95</v>
      </c>
      <c r="EJ40" s="40">
        <f t="shared" si="47"/>
        <v>95</v>
      </c>
      <c r="EK40" s="40">
        <f t="shared" si="47"/>
        <v>95</v>
      </c>
      <c r="EL40" s="40">
        <f t="shared" si="47"/>
        <v>95</v>
      </c>
      <c r="EM40" s="40">
        <f t="shared" si="47"/>
        <v>95</v>
      </c>
      <c r="EN40" s="40">
        <f t="shared" si="47"/>
        <v>95</v>
      </c>
      <c r="EO40" s="40">
        <f t="shared" si="47"/>
        <v>95</v>
      </c>
      <c r="EP40" s="40">
        <f t="shared" si="47"/>
        <v>95</v>
      </c>
      <c r="EQ40" s="40">
        <f t="shared" si="47"/>
        <v>95</v>
      </c>
      <c r="ER40" s="40">
        <f t="shared" si="47"/>
        <v>95</v>
      </c>
      <c r="ES40" s="40">
        <f t="shared" si="47"/>
        <v>95</v>
      </c>
      <c r="ET40" s="40">
        <f t="shared" si="47"/>
        <v>95</v>
      </c>
      <c r="EU40" s="40">
        <f t="shared" si="47"/>
        <v>95</v>
      </c>
      <c r="EV40" s="40">
        <f t="shared" si="47"/>
        <v>95</v>
      </c>
      <c r="EW40" s="40">
        <f t="shared" si="47"/>
        <v>95</v>
      </c>
      <c r="EX40" s="40">
        <f t="shared" si="47"/>
        <v>95</v>
      </c>
      <c r="EY40" s="41">
        <f>EY38*0.95</f>
        <v>95</v>
      </c>
      <c r="EZ40" s="40">
        <f>EY40</f>
        <v>95</v>
      </c>
      <c r="FA40" s="40">
        <f>EY40</f>
        <v>95</v>
      </c>
      <c r="FB40" s="40">
        <f t="shared" ref="FB40:GC40" si="48">FA40</f>
        <v>95</v>
      </c>
      <c r="FC40" s="40">
        <f t="shared" si="48"/>
        <v>95</v>
      </c>
      <c r="FD40" s="40">
        <f t="shared" si="48"/>
        <v>95</v>
      </c>
      <c r="FE40" s="40">
        <f t="shared" si="48"/>
        <v>95</v>
      </c>
      <c r="FF40" s="40">
        <f t="shared" si="48"/>
        <v>95</v>
      </c>
      <c r="FG40" s="40">
        <f t="shared" si="48"/>
        <v>95</v>
      </c>
      <c r="FH40" s="40">
        <f t="shared" si="48"/>
        <v>95</v>
      </c>
      <c r="FI40" s="40">
        <f t="shared" si="48"/>
        <v>95</v>
      </c>
      <c r="FJ40" s="40">
        <f t="shared" si="48"/>
        <v>95</v>
      </c>
      <c r="FK40" s="40">
        <f t="shared" si="48"/>
        <v>95</v>
      </c>
      <c r="FL40" s="40">
        <f t="shared" si="48"/>
        <v>95</v>
      </c>
      <c r="FM40" s="40">
        <f t="shared" si="48"/>
        <v>95</v>
      </c>
      <c r="FN40" s="40">
        <f t="shared" si="48"/>
        <v>95</v>
      </c>
      <c r="FO40" s="40">
        <f t="shared" si="48"/>
        <v>95</v>
      </c>
      <c r="FP40" s="40">
        <f t="shared" si="48"/>
        <v>95</v>
      </c>
      <c r="FQ40" s="40">
        <f t="shared" si="48"/>
        <v>95</v>
      </c>
      <c r="FR40" s="40">
        <f t="shared" si="48"/>
        <v>95</v>
      </c>
      <c r="FS40" s="40">
        <f t="shared" si="48"/>
        <v>95</v>
      </c>
      <c r="FT40" s="40">
        <f t="shared" si="48"/>
        <v>95</v>
      </c>
      <c r="FU40" s="40">
        <f t="shared" si="48"/>
        <v>95</v>
      </c>
      <c r="FV40" s="40">
        <f t="shared" si="48"/>
        <v>95</v>
      </c>
      <c r="FW40" s="40">
        <f t="shared" si="48"/>
        <v>95</v>
      </c>
      <c r="FX40" s="40">
        <f t="shared" si="48"/>
        <v>95</v>
      </c>
      <c r="FY40" s="40">
        <f t="shared" si="48"/>
        <v>95</v>
      </c>
      <c r="FZ40" s="40">
        <f t="shared" si="48"/>
        <v>95</v>
      </c>
      <c r="GA40" s="40">
        <f t="shared" si="48"/>
        <v>95</v>
      </c>
      <c r="GB40" s="40">
        <f t="shared" si="48"/>
        <v>95</v>
      </c>
      <c r="GC40" s="40">
        <f t="shared" si="48"/>
        <v>95</v>
      </c>
      <c r="GD40" s="41">
        <f>GD38*0.95</f>
        <v>95</v>
      </c>
      <c r="GE40" s="40">
        <f t="shared" ref="GE40:HE40" si="49">GD40</f>
        <v>95</v>
      </c>
      <c r="GF40" s="40">
        <f t="shared" si="49"/>
        <v>95</v>
      </c>
      <c r="GG40" s="40">
        <f t="shared" si="49"/>
        <v>95</v>
      </c>
      <c r="GH40" s="40">
        <f t="shared" si="49"/>
        <v>95</v>
      </c>
      <c r="GI40" s="40">
        <f t="shared" si="49"/>
        <v>95</v>
      </c>
      <c r="GJ40" s="40">
        <f t="shared" si="49"/>
        <v>95</v>
      </c>
      <c r="GK40" s="40">
        <f t="shared" si="49"/>
        <v>95</v>
      </c>
      <c r="GL40" s="40">
        <f t="shared" si="49"/>
        <v>95</v>
      </c>
      <c r="GM40" s="40">
        <f t="shared" si="49"/>
        <v>95</v>
      </c>
      <c r="GN40" s="40">
        <f t="shared" si="49"/>
        <v>95</v>
      </c>
      <c r="GO40" s="40">
        <f t="shared" si="49"/>
        <v>95</v>
      </c>
      <c r="GP40" s="40">
        <f t="shared" si="49"/>
        <v>95</v>
      </c>
      <c r="GQ40" s="40">
        <f t="shared" si="49"/>
        <v>95</v>
      </c>
      <c r="GR40" s="40">
        <f t="shared" si="49"/>
        <v>95</v>
      </c>
      <c r="GS40" s="40">
        <f t="shared" si="49"/>
        <v>95</v>
      </c>
      <c r="GT40" s="40">
        <f t="shared" si="49"/>
        <v>95</v>
      </c>
      <c r="GU40" s="40">
        <f t="shared" si="49"/>
        <v>95</v>
      </c>
      <c r="GV40" s="40">
        <f t="shared" si="49"/>
        <v>95</v>
      </c>
      <c r="GW40" s="40">
        <f t="shared" si="49"/>
        <v>95</v>
      </c>
      <c r="GX40" s="40">
        <f t="shared" si="49"/>
        <v>95</v>
      </c>
      <c r="GY40" s="40">
        <f t="shared" si="49"/>
        <v>95</v>
      </c>
      <c r="GZ40" s="40">
        <f t="shared" si="49"/>
        <v>95</v>
      </c>
      <c r="HA40" s="40">
        <f t="shared" si="49"/>
        <v>95</v>
      </c>
      <c r="HB40" s="40">
        <f t="shared" si="49"/>
        <v>95</v>
      </c>
      <c r="HC40" s="40">
        <f t="shared" si="49"/>
        <v>95</v>
      </c>
      <c r="HD40" s="40">
        <f t="shared" si="49"/>
        <v>95</v>
      </c>
      <c r="HE40" s="40">
        <f t="shared" si="49"/>
        <v>95</v>
      </c>
      <c r="HF40" s="39">
        <f>HF38*0.95</f>
        <v>95</v>
      </c>
      <c r="HG40" s="129">
        <f>HG38*0.95</f>
        <v>237.5</v>
      </c>
      <c r="HH40" s="39">
        <f t="shared" ref="HH40:IK40" si="50">HG40</f>
        <v>237.5</v>
      </c>
      <c r="HI40" s="39">
        <f t="shared" si="50"/>
        <v>237.5</v>
      </c>
      <c r="HJ40" s="39">
        <f t="shared" si="50"/>
        <v>237.5</v>
      </c>
      <c r="HK40" s="39">
        <f t="shared" si="50"/>
        <v>237.5</v>
      </c>
      <c r="HL40" s="39">
        <f t="shared" si="50"/>
        <v>237.5</v>
      </c>
      <c r="HM40" s="39">
        <f t="shared" si="50"/>
        <v>237.5</v>
      </c>
      <c r="HN40" s="39">
        <f t="shared" si="50"/>
        <v>237.5</v>
      </c>
      <c r="HO40" s="39">
        <f t="shared" si="50"/>
        <v>237.5</v>
      </c>
      <c r="HP40" s="39">
        <f t="shared" si="50"/>
        <v>237.5</v>
      </c>
      <c r="HQ40" s="39">
        <f t="shared" si="50"/>
        <v>237.5</v>
      </c>
      <c r="HR40" s="39">
        <f t="shared" si="50"/>
        <v>237.5</v>
      </c>
      <c r="HS40" s="39">
        <f t="shared" si="50"/>
        <v>237.5</v>
      </c>
      <c r="HT40" s="39">
        <f t="shared" si="50"/>
        <v>237.5</v>
      </c>
      <c r="HU40" s="39">
        <f t="shared" si="50"/>
        <v>237.5</v>
      </c>
      <c r="HV40" s="39">
        <f t="shared" si="50"/>
        <v>237.5</v>
      </c>
      <c r="HW40" s="39">
        <f t="shared" si="50"/>
        <v>237.5</v>
      </c>
      <c r="HX40" s="39">
        <f t="shared" si="50"/>
        <v>237.5</v>
      </c>
      <c r="HY40" s="39">
        <f t="shared" si="50"/>
        <v>237.5</v>
      </c>
      <c r="HZ40" s="39">
        <f t="shared" si="50"/>
        <v>237.5</v>
      </c>
      <c r="IA40" s="39">
        <f t="shared" si="50"/>
        <v>237.5</v>
      </c>
      <c r="IB40" s="39">
        <f t="shared" si="50"/>
        <v>237.5</v>
      </c>
      <c r="IC40" s="39">
        <f t="shared" si="50"/>
        <v>237.5</v>
      </c>
      <c r="ID40" s="39">
        <f t="shared" si="50"/>
        <v>237.5</v>
      </c>
      <c r="IE40" s="39">
        <f t="shared" si="50"/>
        <v>237.5</v>
      </c>
      <c r="IF40" s="39">
        <f t="shared" si="50"/>
        <v>237.5</v>
      </c>
      <c r="IG40" s="39">
        <f t="shared" si="50"/>
        <v>237.5</v>
      </c>
      <c r="IH40" s="39">
        <f t="shared" si="50"/>
        <v>237.5</v>
      </c>
      <c r="II40" s="39">
        <f t="shared" si="50"/>
        <v>237.5</v>
      </c>
      <c r="IJ40" s="39">
        <f t="shared" si="50"/>
        <v>237.5</v>
      </c>
      <c r="IK40" s="39">
        <f t="shared" si="50"/>
        <v>237.5</v>
      </c>
      <c r="IL40" s="129">
        <f>IL38*0.95</f>
        <v>237.5</v>
      </c>
      <c r="IM40" s="39">
        <f t="shared" ref="IM40:JO40" si="51">IL40</f>
        <v>237.5</v>
      </c>
      <c r="IN40" s="39">
        <f t="shared" si="51"/>
        <v>237.5</v>
      </c>
      <c r="IO40" s="39">
        <f t="shared" si="51"/>
        <v>237.5</v>
      </c>
      <c r="IP40" s="39">
        <f t="shared" si="51"/>
        <v>237.5</v>
      </c>
      <c r="IQ40" s="39">
        <f t="shared" si="51"/>
        <v>237.5</v>
      </c>
      <c r="IR40" s="39">
        <f t="shared" si="51"/>
        <v>237.5</v>
      </c>
      <c r="IS40" s="39">
        <f t="shared" si="51"/>
        <v>237.5</v>
      </c>
      <c r="IT40" s="39">
        <f t="shared" si="51"/>
        <v>237.5</v>
      </c>
      <c r="IU40" s="39">
        <f t="shared" si="51"/>
        <v>237.5</v>
      </c>
      <c r="IV40" s="39">
        <f t="shared" si="51"/>
        <v>237.5</v>
      </c>
      <c r="IW40" s="39">
        <f t="shared" si="51"/>
        <v>237.5</v>
      </c>
      <c r="IX40" s="39">
        <f t="shared" si="51"/>
        <v>237.5</v>
      </c>
      <c r="IY40" s="39">
        <f t="shared" si="51"/>
        <v>237.5</v>
      </c>
      <c r="IZ40" s="39">
        <f t="shared" si="51"/>
        <v>237.5</v>
      </c>
      <c r="JA40" s="39">
        <f t="shared" si="51"/>
        <v>237.5</v>
      </c>
      <c r="JB40" s="39">
        <f t="shared" si="51"/>
        <v>237.5</v>
      </c>
      <c r="JC40" s="39">
        <f t="shared" si="51"/>
        <v>237.5</v>
      </c>
      <c r="JD40" s="39">
        <f t="shared" si="51"/>
        <v>237.5</v>
      </c>
      <c r="JE40" s="39">
        <f t="shared" si="51"/>
        <v>237.5</v>
      </c>
      <c r="JF40" s="39">
        <f t="shared" si="51"/>
        <v>237.5</v>
      </c>
      <c r="JG40" s="39">
        <f t="shared" si="51"/>
        <v>237.5</v>
      </c>
      <c r="JH40" s="39">
        <f t="shared" si="51"/>
        <v>237.5</v>
      </c>
      <c r="JI40" s="39">
        <f t="shared" si="51"/>
        <v>237.5</v>
      </c>
      <c r="JJ40" s="39">
        <f t="shared" si="51"/>
        <v>237.5</v>
      </c>
      <c r="JK40" s="39">
        <f t="shared" si="51"/>
        <v>237.5</v>
      </c>
      <c r="JL40" s="39">
        <f t="shared" si="51"/>
        <v>237.5</v>
      </c>
      <c r="JM40" s="39">
        <f t="shared" si="51"/>
        <v>237.5</v>
      </c>
      <c r="JN40" s="39">
        <f t="shared" si="51"/>
        <v>237.5</v>
      </c>
      <c r="JO40" s="39">
        <f t="shared" si="51"/>
        <v>237.5</v>
      </c>
      <c r="JP40" s="39">
        <f>JP38*0.95</f>
        <v>237.5</v>
      </c>
      <c r="JQ40" s="39">
        <f t="shared" ref="JQ40:KS40" si="52">JP40</f>
        <v>237.5</v>
      </c>
      <c r="JR40" s="39">
        <f t="shared" si="52"/>
        <v>237.5</v>
      </c>
      <c r="JS40" s="39">
        <f t="shared" si="52"/>
        <v>237.5</v>
      </c>
      <c r="JT40" s="39">
        <f t="shared" si="52"/>
        <v>237.5</v>
      </c>
      <c r="JU40" s="39">
        <f t="shared" si="52"/>
        <v>237.5</v>
      </c>
      <c r="JV40" s="39">
        <f t="shared" si="52"/>
        <v>237.5</v>
      </c>
      <c r="JW40" s="39">
        <f t="shared" si="52"/>
        <v>237.5</v>
      </c>
      <c r="JX40" s="39">
        <f t="shared" si="52"/>
        <v>237.5</v>
      </c>
      <c r="JY40" s="39">
        <f t="shared" si="52"/>
        <v>237.5</v>
      </c>
      <c r="JZ40" s="39">
        <f t="shared" si="52"/>
        <v>237.5</v>
      </c>
      <c r="KA40" s="39">
        <f t="shared" si="52"/>
        <v>237.5</v>
      </c>
      <c r="KB40" s="39">
        <f t="shared" si="52"/>
        <v>237.5</v>
      </c>
      <c r="KC40" s="39">
        <f t="shared" si="52"/>
        <v>237.5</v>
      </c>
      <c r="KD40" s="39">
        <f t="shared" si="52"/>
        <v>237.5</v>
      </c>
      <c r="KE40" s="39">
        <f t="shared" si="52"/>
        <v>237.5</v>
      </c>
      <c r="KF40" s="39">
        <f t="shared" si="52"/>
        <v>237.5</v>
      </c>
      <c r="KG40" s="39">
        <f t="shared" si="52"/>
        <v>237.5</v>
      </c>
      <c r="KH40" s="39">
        <f t="shared" si="52"/>
        <v>237.5</v>
      </c>
      <c r="KI40" s="39">
        <f t="shared" si="52"/>
        <v>237.5</v>
      </c>
      <c r="KJ40" s="39">
        <f t="shared" si="52"/>
        <v>237.5</v>
      </c>
      <c r="KK40" s="39">
        <f t="shared" si="52"/>
        <v>237.5</v>
      </c>
      <c r="KL40" s="39">
        <f t="shared" si="52"/>
        <v>237.5</v>
      </c>
      <c r="KM40" s="39">
        <f t="shared" si="52"/>
        <v>237.5</v>
      </c>
      <c r="KN40" s="39">
        <f t="shared" si="52"/>
        <v>237.5</v>
      </c>
      <c r="KO40" s="39">
        <f t="shared" si="52"/>
        <v>237.5</v>
      </c>
      <c r="KP40" s="39">
        <f t="shared" si="52"/>
        <v>237.5</v>
      </c>
      <c r="KQ40" s="39">
        <f t="shared" si="52"/>
        <v>237.5</v>
      </c>
      <c r="KR40" s="39">
        <f t="shared" si="52"/>
        <v>237.5</v>
      </c>
      <c r="KS40" s="39">
        <f t="shared" si="52"/>
        <v>237.5</v>
      </c>
      <c r="KT40" s="39">
        <f t="shared" ref="KT40:NE40" si="53">KS40</f>
        <v>237.5</v>
      </c>
      <c r="KU40" s="39">
        <f t="shared" si="53"/>
        <v>237.5</v>
      </c>
      <c r="KV40" s="39">
        <f t="shared" si="53"/>
        <v>237.5</v>
      </c>
      <c r="KW40" s="39">
        <f t="shared" si="53"/>
        <v>237.5</v>
      </c>
      <c r="KX40" s="39">
        <f t="shared" si="53"/>
        <v>237.5</v>
      </c>
      <c r="KY40" s="39">
        <f t="shared" si="53"/>
        <v>237.5</v>
      </c>
      <c r="KZ40" s="39">
        <f t="shared" si="53"/>
        <v>237.5</v>
      </c>
      <c r="LA40" s="39">
        <f t="shared" si="53"/>
        <v>237.5</v>
      </c>
      <c r="LB40" s="39">
        <f t="shared" si="53"/>
        <v>237.5</v>
      </c>
      <c r="LC40" s="39">
        <f t="shared" si="53"/>
        <v>237.5</v>
      </c>
      <c r="LD40" s="39">
        <f t="shared" si="53"/>
        <v>237.5</v>
      </c>
      <c r="LE40" s="39">
        <f t="shared" si="53"/>
        <v>237.5</v>
      </c>
      <c r="LF40" s="39">
        <f t="shared" si="53"/>
        <v>237.5</v>
      </c>
      <c r="LG40" s="39">
        <f t="shared" si="53"/>
        <v>237.5</v>
      </c>
      <c r="LH40" s="39">
        <f t="shared" si="53"/>
        <v>237.5</v>
      </c>
      <c r="LI40" s="39">
        <f t="shared" si="53"/>
        <v>237.5</v>
      </c>
      <c r="LJ40" s="39">
        <f t="shared" si="53"/>
        <v>237.5</v>
      </c>
      <c r="LK40" s="39">
        <f t="shared" si="53"/>
        <v>237.5</v>
      </c>
      <c r="LL40" s="39">
        <f t="shared" si="53"/>
        <v>237.5</v>
      </c>
      <c r="LM40" s="39">
        <f t="shared" si="53"/>
        <v>237.5</v>
      </c>
      <c r="LN40" s="39">
        <f t="shared" si="53"/>
        <v>237.5</v>
      </c>
      <c r="LO40" s="39">
        <f t="shared" si="53"/>
        <v>237.5</v>
      </c>
      <c r="LP40" s="39">
        <f t="shared" si="53"/>
        <v>237.5</v>
      </c>
      <c r="LQ40" s="39">
        <f t="shared" si="53"/>
        <v>237.5</v>
      </c>
      <c r="LR40" s="39">
        <f t="shared" si="53"/>
        <v>237.5</v>
      </c>
      <c r="LS40" s="39">
        <f t="shared" si="53"/>
        <v>237.5</v>
      </c>
      <c r="LT40" s="39">
        <f t="shared" si="53"/>
        <v>237.5</v>
      </c>
      <c r="LU40" s="39">
        <f t="shared" si="53"/>
        <v>237.5</v>
      </c>
      <c r="LV40" s="39">
        <f t="shared" si="53"/>
        <v>237.5</v>
      </c>
      <c r="LW40" s="39">
        <f t="shared" si="53"/>
        <v>237.5</v>
      </c>
      <c r="LX40" s="39">
        <f t="shared" si="53"/>
        <v>237.5</v>
      </c>
      <c r="LY40" s="39">
        <f t="shared" si="53"/>
        <v>237.5</v>
      </c>
      <c r="LZ40" s="39">
        <f t="shared" si="53"/>
        <v>237.5</v>
      </c>
      <c r="MA40" s="39">
        <f t="shared" si="53"/>
        <v>237.5</v>
      </c>
      <c r="MB40" s="39">
        <f t="shared" si="53"/>
        <v>237.5</v>
      </c>
      <c r="MC40" s="39">
        <f t="shared" si="53"/>
        <v>237.5</v>
      </c>
      <c r="MD40" s="39">
        <f t="shared" si="53"/>
        <v>237.5</v>
      </c>
      <c r="ME40" s="39">
        <f t="shared" si="53"/>
        <v>237.5</v>
      </c>
      <c r="MF40" s="39">
        <f t="shared" si="53"/>
        <v>237.5</v>
      </c>
      <c r="MG40" s="39">
        <f t="shared" si="53"/>
        <v>237.5</v>
      </c>
      <c r="MH40" s="39">
        <f t="shared" si="53"/>
        <v>237.5</v>
      </c>
      <c r="MI40" s="39">
        <f t="shared" si="53"/>
        <v>237.5</v>
      </c>
      <c r="MJ40" s="39">
        <f t="shared" si="53"/>
        <v>237.5</v>
      </c>
      <c r="MK40" s="39">
        <f t="shared" si="53"/>
        <v>237.5</v>
      </c>
      <c r="ML40" s="39">
        <f t="shared" si="53"/>
        <v>237.5</v>
      </c>
      <c r="MM40" s="39">
        <f t="shared" si="53"/>
        <v>237.5</v>
      </c>
      <c r="MN40" s="39">
        <f t="shared" si="53"/>
        <v>237.5</v>
      </c>
      <c r="MO40" s="39">
        <f t="shared" si="53"/>
        <v>237.5</v>
      </c>
      <c r="MP40" s="39">
        <f t="shared" si="53"/>
        <v>237.5</v>
      </c>
      <c r="MQ40" s="39">
        <f t="shared" si="53"/>
        <v>237.5</v>
      </c>
      <c r="MR40" s="39">
        <f t="shared" si="53"/>
        <v>237.5</v>
      </c>
      <c r="MS40" s="39">
        <f t="shared" si="53"/>
        <v>237.5</v>
      </c>
      <c r="MT40" s="39">
        <f t="shared" si="53"/>
        <v>237.5</v>
      </c>
      <c r="MU40" s="39">
        <f t="shared" si="53"/>
        <v>237.5</v>
      </c>
      <c r="MV40" s="39">
        <f t="shared" si="53"/>
        <v>237.5</v>
      </c>
      <c r="MW40" s="39">
        <f t="shared" si="53"/>
        <v>237.5</v>
      </c>
      <c r="MX40" s="39">
        <f t="shared" si="53"/>
        <v>237.5</v>
      </c>
      <c r="MY40" s="39">
        <f t="shared" si="53"/>
        <v>237.5</v>
      </c>
      <c r="MZ40" s="39">
        <f t="shared" si="53"/>
        <v>237.5</v>
      </c>
      <c r="NA40" s="39">
        <f t="shared" si="53"/>
        <v>237.5</v>
      </c>
      <c r="NB40" s="39">
        <f t="shared" si="53"/>
        <v>237.5</v>
      </c>
      <c r="NC40" s="39">
        <f t="shared" si="53"/>
        <v>237.5</v>
      </c>
      <c r="ND40" s="39">
        <f t="shared" si="53"/>
        <v>237.5</v>
      </c>
      <c r="NE40" s="39">
        <f t="shared" si="53"/>
        <v>237.5</v>
      </c>
      <c r="NF40" s="39">
        <f t="shared" ref="NF40:PQ40" si="54">NE40</f>
        <v>237.5</v>
      </c>
      <c r="NG40" s="39">
        <f t="shared" si="54"/>
        <v>237.5</v>
      </c>
      <c r="NH40" s="39">
        <f t="shared" si="54"/>
        <v>237.5</v>
      </c>
      <c r="NI40" s="39">
        <f t="shared" si="54"/>
        <v>237.5</v>
      </c>
      <c r="NJ40" s="39">
        <f t="shared" si="54"/>
        <v>237.5</v>
      </c>
      <c r="NK40" s="39">
        <f t="shared" si="54"/>
        <v>237.5</v>
      </c>
      <c r="NL40" s="39">
        <f t="shared" si="54"/>
        <v>237.5</v>
      </c>
      <c r="NM40" s="39">
        <f t="shared" si="54"/>
        <v>237.5</v>
      </c>
      <c r="NN40" s="39">
        <f t="shared" si="54"/>
        <v>237.5</v>
      </c>
      <c r="NO40" s="39">
        <f t="shared" si="54"/>
        <v>237.5</v>
      </c>
      <c r="NP40" s="39">
        <f t="shared" si="54"/>
        <v>237.5</v>
      </c>
      <c r="NQ40" s="39">
        <f t="shared" si="54"/>
        <v>237.5</v>
      </c>
      <c r="NR40" s="39">
        <f t="shared" si="54"/>
        <v>237.5</v>
      </c>
      <c r="NS40" s="39">
        <f t="shared" si="54"/>
        <v>237.5</v>
      </c>
      <c r="NT40" s="39">
        <f t="shared" si="54"/>
        <v>237.5</v>
      </c>
      <c r="NU40" s="39">
        <f t="shared" si="54"/>
        <v>237.5</v>
      </c>
      <c r="NV40" s="39">
        <f t="shared" si="54"/>
        <v>237.5</v>
      </c>
      <c r="NW40" s="39">
        <f t="shared" si="54"/>
        <v>237.5</v>
      </c>
      <c r="NX40" s="39">
        <f t="shared" si="54"/>
        <v>237.5</v>
      </c>
      <c r="NY40" s="39">
        <f t="shared" si="54"/>
        <v>237.5</v>
      </c>
      <c r="NZ40" s="39">
        <f t="shared" si="54"/>
        <v>237.5</v>
      </c>
      <c r="OA40" s="39">
        <f t="shared" si="54"/>
        <v>237.5</v>
      </c>
      <c r="OB40" s="39">
        <f t="shared" si="54"/>
        <v>237.5</v>
      </c>
      <c r="OC40" s="39">
        <f t="shared" si="54"/>
        <v>237.5</v>
      </c>
      <c r="OD40" s="39">
        <f t="shared" si="54"/>
        <v>237.5</v>
      </c>
      <c r="OE40" s="39">
        <f t="shared" si="54"/>
        <v>237.5</v>
      </c>
      <c r="OF40" s="39">
        <f t="shared" si="54"/>
        <v>237.5</v>
      </c>
      <c r="OG40" s="39">
        <f t="shared" si="54"/>
        <v>237.5</v>
      </c>
      <c r="OH40" s="39">
        <f t="shared" si="54"/>
        <v>237.5</v>
      </c>
      <c r="OI40" s="39">
        <f t="shared" si="54"/>
        <v>237.5</v>
      </c>
      <c r="OJ40" s="39">
        <f t="shared" si="54"/>
        <v>237.5</v>
      </c>
      <c r="OK40" s="39">
        <f t="shared" si="54"/>
        <v>237.5</v>
      </c>
      <c r="OL40" s="39">
        <f t="shared" si="54"/>
        <v>237.5</v>
      </c>
      <c r="OM40" s="39">
        <f t="shared" si="54"/>
        <v>237.5</v>
      </c>
      <c r="ON40" s="39">
        <f t="shared" si="54"/>
        <v>237.5</v>
      </c>
      <c r="OO40" s="39">
        <f t="shared" si="54"/>
        <v>237.5</v>
      </c>
      <c r="OP40" s="39">
        <f t="shared" si="54"/>
        <v>237.5</v>
      </c>
      <c r="OQ40" s="39">
        <f t="shared" si="54"/>
        <v>237.5</v>
      </c>
      <c r="OR40" s="39">
        <f t="shared" si="54"/>
        <v>237.5</v>
      </c>
      <c r="OS40" s="39">
        <f t="shared" si="54"/>
        <v>237.5</v>
      </c>
      <c r="OT40" s="39">
        <f t="shared" si="54"/>
        <v>237.5</v>
      </c>
      <c r="OU40" s="39">
        <f t="shared" si="54"/>
        <v>237.5</v>
      </c>
      <c r="OV40" s="39">
        <f t="shared" si="54"/>
        <v>237.5</v>
      </c>
      <c r="OW40" s="39">
        <f t="shared" si="54"/>
        <v>237.5</v>
      </c>
      <c r="OX40" s="39">
        <f t="shared" si="54"/>
        <v>237.5</v>
      </c>
      <c r="OY40" s="39">
        <f t="shared" si="54"/>
        <v>237.5</v>
      </c>
      <c r="OZ40" s="39">
        <f t="shared" si="54"/>
        <v>237.5</v>
      </c>
      <c r="PA40" s="39">
        <f t="shared" si="54"/>
        <v>237.5</v>
      </c>
      <c r="PB40" s="39">
        <f t="shared" si="54"/>
        <v>237.5</v>
      </c>
      <c r="PC40" s="39">
        <f t="shared" si="54"/>
        <v>237.5</v>
      </c>
      <c r="PD40" s="39">
        <f t="shared" si="54"/>
        <v>237.5</v>
      </c>
      <c r="PE40" s="39">
        <f t="shared" si="54"/>
        <v>237.5</v>
      </c>
      <c r="PF40" s="39">
        <f t="shared" si="54"/>
        <v>237.5</v>
      </c>
      <c r="PG40" s="39">
        <f t="shared" si="54"/>
        <v>237.5</v>
      </c>
      <c r="PH40" s="39">
        <f t="shared" si="54"/>
        <v>237.5</v>
      </c>
      <c r="PI40" s="39">
        <f t="shared" si="54"/>
        <v>237.5</v>
      </c>
      <c r="PJ40" s="39">
        <f t="shared" si="54"/>
        <v>237.5</v>
      </c>
      <c r="PK40" s="39">
        <f t="shared" si="54"/>
        <v>237.5</v>
      </c>
      <c r="PL40" s="39">
        <f t="shared" si="54"/>
        <v>237.5</v>
      </c>
      <c r="PM40" s="39">
        <f t="shared" si="54"/>
        <v>237.5</v>
      </c>
      <c r="PN40" s="39">
        <f t="shared" si="54"/>
        <v>237.5</v>
      </c>
      <c r="PO40" s="39">
        <f t="shared" si="54"/>
        <v>237.5</v>
      </c>
      <c r="PP40" s="39">
        <f t="shared" si="54"/>
        <v>237.5</v>
      </c>
      <c r="PQ40" s="39">
        <f t="shared" si="54"/>
        <v>237.5</v>
      </c>
      <c r="PR40" s="39">
        <f t="shared" ref="PR40:SC40" si="55">PQ40</f>
        <v>237.5</v>
      </c>
      <c r="PS40" s="39">
        <f t="shared" si="55"/>
        <v>237.5</v>
      </c>
      <c r="PT40" s="39">
        <f t="shared" si="55"/>
        <v>237.5</v>
      </c>
      <c r="PU40" s="39">
        <f t="shared" si="55"/>
        <v>237.5</v>
      </c>
      <c r="PV40" s="39">
        <f t="shared" si="55"/>
        <v>237.5</v>
      </c>
      <c r="PW40" s="39">
        <f t="shared" si="55"/>
        <v>237.5</v>
      </c>
      <c r="PX40" s="39">
        <f t="shared" si="55"/>
        <v>237.5</v>
      </c>
      <c r="PY40" s="39">
        <f t="shared" si="55"/>
        <v>237.5</v>
      </c>
      <c r="PZ40" s="39">
        <f t="shared" si="55"/>
        <v>237.5</v>
      </c>
      <c r="QA40" s="39">
        <f t="shared" si="55"/>
        <v>237.5</v>
      </c>
      <c r="QB40" s="39">
        <f t="shared" si="55"/>
        <v>237.5</v>
      </c>
      <c r="QC40" s="39">
        <f t="shared" si="55"/>
        <v>237.5</v>
      </c>
      <c r="QD40" s="39">
        <f t="shared" si="55"/>
        <v>237.5</v>
      </c>
      <c r="QE40" s="39">
        <f t="shared" si="55"/>
        <v>237.5</v>
      </c>
      <c r="QF40" s="39">
        <f t="shared" si="55"/>
        <v>237.5</v>
      </c>
      <c r="QG40" s="39">
        <f t="shared" si="55"/>
        <v>237.5</v>
      </c>
      <c r="QH40" s="39">
        <f t="shared" si="55"/>
        <v>237.5</v>
      </c>
      <c r="QI40" s="39">
        <f t="shared" si="55"/>
        <v>237.5</v>
      </c>
      <c r="QJ40" s="39">
        <f t="shared" si="55"/>
        <v>237.5</v>
      </c>
      <c r="QK40" s="39">
        <f t="shared" si="55"/>
        <v>237.5</v>
      </c>
      <c r="QL40" s="39">
        <f t="shared" si="55"/>
        <v>237.5</v>
      </c>
      <c r="QM40" s="39">
        <f t="shared" si="55"/>
        <v>237.5</v>
      </c>
      <c r="QN40" s="39">
        <f t="shared" si="55"/>
        <v>237.5</v>
      </c>
      <c r="QO40" s="39">
        <f t="shared" si="55"/>
        <v>237.5</v>
      </c>
      <c r="QP40" s="39">
        <f t="shared" si="55"/>
        <v>237.5</v>
      </c>
      <c r="QQ40" s="39">
        <f t="shared" si="55"/>
        <v>237.5</v>
      </c>
      <c r="QR40" s="39">
        <f t="shared" si="55"/>
        <v>237.5</v>
      </c>
      <c r="QS40" s="39">
        <f t="shared" si="55"/>
        <v>237.5</v>
      </c>
      <c r="QT40" s="39">
        <f t="shared" si="55"/>
        <v>237.5</v>
      </c>
      <c r="QU40" s="39">
        <f t="shared" si="55"/>
        <v>237.5</v>
      </c>
      <c r="QV40" s="39">
        <f t="shared" si="55"/>
        <v>237.5</v>
      </c>
      <c r="QW40" s="39">
        <f t="shared" si="55"/>
        <v>237.5</v>
      </c>
      <c r="QX40" s="39">
        <f t="shared" si="55"/>
        <v>237.5</v>
      </c>
      <c r="QY40" s="39">
        <f t="shared" si="55"/>
        <v>237.5</v>
      </c>
      <c r="QZ40" s="39">
        <f t="shared" si="55"/>
        <v>237.5</v>
      </c>
      <c r="RA40" s="39">
        <f t="shared" si="55"/>
        <v>237.5</v>
      </c>
      <c r="RB40" s="39">
        <f t="shared" si="55"/>
        <v>237.5</v>
      </c>
      <c r="RC40" s="39">
        <f t="shared" si="55"/>
        <v>237.5</v>
      </c>
      <c r="RD40" s="39">
        <f t="shared" si="55"/>
        <v>237.5</v>
      </c>
      <c r="RE40" s="39">
        <f t="shared" si="55"/>
        <v>237.5</v>
      </c>
      <c r="RF40" s="39">
        <f t="shared" si="55"/>
        <v>237.5</v>
      </c>
      <c r="RG40" s="39">
        <f t="shared" si="55"/>
        <v>237.5</v>
      </c>
      <c r="RH40" s="39">
        <f t="shared" si="55"/>
        <v>237.5</v>
      </c>
      <c r="RI40" s="39">
        <f t="shared" si="55"/>
        <v>237.5</v>
      </c>
      <c r="RJ40" s="39">
        <f t="shared" si="55"/>
        <v>237.5</v>
      </c>
      <c r="RK40" s="39">
        <f t="shared" si="55"/>
        <v>237.5</v>
      </c>
      <c r="RL40" s="39">
        <f t="shared" si="55"/>
        <v>237.5</v>
      </c>
      <c r="RM40" s="39">
        <f t="shared" si="55"/>
        <v>237.5</v>
      </c>
      <c r="RN40" s="39">
        <f t="shared" si="55"/>
        <v>237.5</v>
      </c>
      <c r="RO40" s="39">
        <f t="shared" si="55"/>
        <v>237.5</v>
      </c>
      <c r="RP40" s="39">
        <f t="shared" si="55"/>
        <v>237.5</v>
      </c>
      <c r="RQ40" s="39">
        <f t="shared" si="55"/>
        <v>237.5</v>
      </c>
      <c r="RR40" s="39">
        <f t="shared" si="55"/>
        <v>237.5</v>
      </c>
      <c r="RS40" s="39">
        <f t="shared" si="55"/>
        <v>237.5</v>
      </c>
      <c r="RT40" s="39">
        <f t="shared" si="55"/>
        <v>237.5</v>
      </c>
      <c r="RU40" s="39">
        <f t="shared" si="55"/>
        <v>237.5</v>
      </c>
      <c r="RV40" s="39">
        <f t="shared" si="55"/>
        <v>237.5</v>
      </c>
      <c r="RW40" s="39">
        <f t="shared" si="55"/>
        <v>237.5</v>
      </c>
      <c r="RX40" s="39">
        <f t="shared" si="55"/>
        <v>237.5</v>
      </c>
      <c r="RY40" s="39">
        <f t="shared" si="55"/>
        <v>237.5</v>
      </c>
      <c r="RZ40" s="39">
        <f t="shared" si="55"/>
        <v>237.5</v>
      </c>
      <c r="SA40" s="39">
        <f t="shared" si="55"/>
        <v>237.5</v>
      </c>
      <c r="SB40" s="39">
        <f t="shared" si="55"/>
        <v>237.5</v>
      </c>
      <c r="SC40" s="39">
        <f t="shared" si="55"/>
        <v>237.5</v>
      </c>
      <c r="SD40" s="39">
        <f t="shared" ref="SD40:SY40" si="56">SC40</f>
        <v>237.5</v>
      </c>
      <c r="SE40" s="39">
        <f t="shared" si="56"/>
        <v>237.5</v>
      </c>
      <c r="SF40" s="39">
        <f t="shared" si="56"/>
        <v>237.5</v>
      </c>
      <c r="SG40" s="39">
        <f t="shared" si="56"/>
        <v>237.5</v>
      </c>
      <c r="SH40" s="39">
        <f t="shared" si="56"/>
        <v>237.5</v>
      </c>
      <c r="SI40" s="39">
        <f t="shared" si="56"/>
        <v>237.5</v>
      </c>
      <c r="SJ40" s="39">
        <f t="shared" si="56"/>
        <v>237.5</v>
      </c>
      <c r="SK40" s="39">
        <f t="shared" si="56"/>
        <v>237.5</v>
      </c>
      <c r="SL40" s="39">
        <f t="shared" si="56"/>
        <v>237.5</v>
      </c>
      <c r="SM40" s="39">
        <f t="shared" si="56"/>
        <v>237.5</v>
      </c>
      <c r="SN40" s="39">
        <f t="shared" si="56"/>
        <v>237.5</v>
      </c>
      <c r="SO40" s="39">
        <f t="shared" si="56"/>
        <v>237.5</v>
      </c>
      <c r="SP40" s="39">
        <f t="shared" si="56"/>
        <v>237.5</v>
      </c>
      <c r="SQ40" s="39">
        <f t="shared" si="56"/>
        <v>237.5</v>
      </c>
      <c r="SR40" s="39">
        <f t="shared" si="56"/>
        <v>237.5</v>
      </c>
      <c r="SS40" s="39">
        <f t="shared" si="56"/>
        <v>237.5</v>
      </c>
      <c r="ST40" s="39">
        <f t="shared" si="56"/>
        <v>237.5</v>
      </c>
      <c r="SU40" s="39">
        <f t="shared" si="56"/>
        <v>237.5</v>
      </c>
      <c r="SV40" s="39">
        <f t="shared" si="56"/>
        <v>237.5</v>
      </c>
      <c r="SW40" s="39">
        <f t="shared" si="56"/>
        <v>237.5</v>
      </c>
      <c r="SX40" s="39">
        <f t="shared" si="56"/>
        <v>237.5</v>
      </c>
      <c r="SY40" s="39">
        <f t="shared" si="56"/>
        <v>237.5</v>
      </c>
      <c r="SZ40" s="36"/>
      <c r="TA40" s="36"/>
      <c r="TB40" s="36"/>
      <c r="TC40" s="36"/>
      <c r="TD40" s="36"/>
      <c r="TE40" s="36"/>
      <c r="TF40" s="36"/>
      <c r="TG40" s="36"/>
      <c r="TH40" s="36"/>
      <c r="TI40" s="36"/>
      <c r="TJ40" s="36"/>
      <c r="TK40" s="36"/>
      <c r="TL40" s="36"/>
      <c r="TM40" s="36"/>
      <c r="TN40" s="36"/>
      <c r="TO40" s="36"/>
      <c r="TP40" s="36"/>
      <c r="TQ40" s="36"/>
      <c r="TR40" s="36"/>
      <c r="TS40" s="36"/>
      <c r="TT40" s="36"/>
      <c r="TU40" s="36"/>
      <c r="TV40" s="36"/>
      <c r="TW40" s="36"/>
      <c r="TX40" s="36"/>
      <c r="TY40" s="36"/>
      <c r="TZ40" s="36"/>
      <c r="UA40" s="36"/>
      <c r="UB40" s="36"/>
      <c r="UC40" s="36"/>
      <c r="UD40" s="36"/>
      <c r="UE40" s="36"/>
      <c r="UF40" s="36"/>
      <c r="UG40" s="36"/>
      <c r="UH40" s="36"/>
      <c r="UI40" s="36"/>
      <c r="UJ40" s="36"/>
      <c r="UK40" s="36"/>
      <c r="UL40" s="36"/>
      <c r="UM40" s="36"/>
      <c r="UN40" s="36"/>
      <c r="UO40" s="36"/>
      <c r="UP40" s="36"/>
      <c r="UQ40" s="36"/>
      <c r="UR40" s="36"/>
      <c r="US40" s="36"/>
      <c r="UT40" s="36"/>
      <c r="UU40" s="36"/>
      <c r="UV40" s="36"/>
      <c r="UW40" s="36"/>
      <c r="UX40" s="36"/>
      <c r="UY40" s="36"/>
      <c r="UZ40" s="36"/>
      <c r="VA40" s="36"/>
      <c r="VB40" s="36"/>
      <c r="VC40" s="36"/>
      <c r="VD40" s="36"/>
      <c r="VE40" s="36"/>
      <c r="VF40" s="36"/>
      <c r="VG40" s="36"/>
      <c r="VH40" s="36"/>
      <c r="VI40" s="36"/>
      <c r="VJ40" s="36"/>
      <c r="VK40" s="36"/>
      <c r="VL40" s="36"/>
      <c r="VM40" s="36"/>
      <c r="VN40" s="36"/>
      <c r="VO40" s="36"/>
      <c r="VP40" s="36"/>
      <c r="VQ40" s="36"/>
      <c r="VR40" s="36"/>
      <c r="VS40" s="36"/>
      <c r="VT40" s="36"/>
      <c r="VU40" s="36"/>
      <c r="VV40" s="36"/>
      <c r="VW40" s="36"/>
      <c r="VX40" s="36"/>
      <c r="VY40" s="36"/>
      <c r="VZ40" s="36"/>
      <c r="WA40" s="36"/>
      <c r="WB40" s="36"/>
      <c r="WC40" s="36"/>
      <c r="WD40" s="36"/>
      <c r="WE40" s="36"/>
      <c r="WF40" s="36"/>
      <c r="WG40" s="36"/>
      <c r="WH40" s="36"/>
      <c r="WI40" s="36"/>
    </row>
    <row r="41" spans="1:607" s="34" customFormat="1" ht="18.5" x14ac:dyDescent="0.45">
      <c r="A41" s="32" t="s">
        <v>102</v>
      </c>
      <c r="B41" s="34">
        <f>B39*0.9</f>
        <v>103.5</v>
      </c>
      <c r="C41" s="34">
        <f t="shared" ref="C41:BN41" si="57">C39*0.9</f>
        <v>103.5</v>
      </c>
      <c r="D41" s="34">
        <f t="shared" si="57"/>
        <v>103.5</v>
      </c>
      <c r="E41" s="34">
        <f t="shared" si="57"/>
        <v>103.5</v>
      </c>
      <c r="F41" s="34">
        <f t="shared" si="57"/>
        <v>103.5</v>
      </c>
      <c r="G41" s="34">
        <f t="shared" si="57"/>
        <v>103.5</v>
      </c>
      <c r="H41" s="34">
        <f t="shared" si="57"/>
        <v>103.5</v>
      </c>
      <c r="I41" s="34">
        <f t="shared" si="57"/>
        <v>103.5</v>
      </c>
      <c r="J41" s="34">
        <f t="shared" si="57"/>
        <v>103.5</v>
      </c>
      <c r="K41" s="34">
        <f t="shared" si="57"/>
        <v>103.5</v>
      </c>
      <c r="L41" s="34">
        <f t="shared" si="57"/>
        <v>103.5</v>
      </c>
      <c r="M41" s="34">
        <f t="shared" si="57"/>
        <v>103.5</v>
      </c>
      <c r="N41" s="34">
        <f t="shared" si="57"/>
        <v>103.5</v>
      </c>
      <c r="O41" s="34">
        <f t="shared" si="57"/>
        <v>103.5</v>
      </c>
      <c r="P41" s="34">
        <f t="shared" si="57"/>
        <v>103.5</v>
      </c>
      <c r="Q41" s="34">
        <f t="shared" si="57"/>
        <v>103.5</v>
      </c>
      <c r="R41" s="34">
        <f t="shared" si="57"/>
        <v>103.5</v>
      </c>
      <c r="S41" s="34">
        <f t="shared" si="57"/>
        <v>103.5</v>
      </c>
      <c r="T41" s="34">
        <f t="shared" si="57"/>
        <v>103.5</v>
      </c>
      <c r="U41" s="34">
        <f t="shared" si="57"/>
        <v>103.5</v>
      </c>
      <c r="V41" s="34">
        <f t="shared" si="57"/>
        <v>103.5</v>
      </c>
      <c r="W41" s="34">
        <f t="shared" si="57"/>
        <v>103.5</v>
      </c>
      <c r="X41" s="34">
        <f t="shared" si="57"/>
        <v>103.5</v>
      </c>
      <c r="Y41" s="34">
        <f t="shared" si="57"/>
        <v>103.5</v>
      </c>
      <c r="Z41" s="34">
        <f t="shared" si="57"/>
        <v>103.5</v>
      </c>
      <c r="AA41" s="34">
        <f t="shared" si="57"/>
        <v>103.5</v>
      </c>
      <c r="AB41" s="34">
        <f t="shared" si="57"/>
        <v>103.5</v>
      </c>
      <c r="AC41" s="34">
        <f t="shared" si="57"/>
        <v>103.5</v>
      </c>
      <c r="AD41" s="34">
        <f t="shared" si="57"/>
        <v>103.5</v>
      </c>
      <c r="AE41" s="34">
        <f t="shared" si="57"/>
        <v>103.5</v>
      </c>
      <c r="AF41" s="34">
        <f t="shared" si="57"/>
        <v>103.5</v>
      </c>
      <c r="AG41" s="34">
        <f t="shared" si="57"/>
        <v>103.5</v>
      </c>
      <c r="AH41" s="34">
        <f t="shared" si="57"/>
        <v>103.5</v>
      </c>
      <c r="AI41" s="34">
        <f t="shared" si="57"/>
        <v>103.5</v>
      </c>
      <c r="AJ41" s="34">
        <f t="shared" si="57"/>
        <v>103.5</v>
      </c>
      <c r="AK41" s="34">
        <f t="shared" si="57"/>
        <v>103.5</v>
      </c>
      <c r="AL41" s="34">
        <f t="shared" si="57"/>
        <v>103.5</v>
      </c>
      <c r="AM41" s="34">
        <f t="shared" si="57"/>
        <v>103.5</v>
      </c>
      <c r="AN41" s="34">
        <f t="shared" si="57"/>
        <v>103.5</v>
      </c>
      <c r="AO41" s="34">
        <f t="shared" si="57"/>
        <v>103.5</v>
      </c>
      <c r="AP41" s="34">
        <f t="shared" si="57"/>
        <v>103.5</v>
      </c>
      <c r="AQ41" s="34">
        <f t="shared" si="57"/>
        <v>103.5</v>
      </c>
      <c r="AR41" s="34">
        <f t="shared" si="57"/>
        <v>103.5</v>
      </c>
      <c r="AS41" s="34">
        <f t="shared" si="57"/>
        <v>103.5</v>
      </c>
      <c r="AT41" s="34">
        <f t="shared" si="57"/>
        <v>103.5</v>
      </c>
      <c r="AU41" s="34">
        <f t="shared" si="57"/>
        <v>103.5</v>
      </c>
      <c r="AV41" s="34">
        <f t="shared" si="57"/>
        <v>103.5</v>
      </c>
      <c r="AW41" s="34">
        <f t="shared" si="57"/>
        <v>103.5</v>
      </c>
      <c r="AX41" s="34">
        <f t="shared" si="57"/>
        <v>103.5</v>
      </c>
      <c r="AY41" s="34">
        <f t="shared" si="57"/>
        <v>103.5</v>
      </c>
      <c r="AZ41" s="34">
        <f t="shared" si="57"/>
        <v>103.5</v>
      </c>
      <c r="BA41" s="34">
        <f t="shared" si="57"/>
        <v>103.5</v>
      </c>
      <c r="BB41" s="34">
        <f t="shared" si="57"/>
        <v>103.5</v>
      </c>
      <c r="BC41" s="34">
        <f t="shared" si="57"/>
        <v>103.5</v>
      </c>
      <c r="BD41" s="34">
        <f t="shared" si="57"/>
        <v>103.5</v>
      </c>
      <c r="BE41" s="34">
        <f t="shared" si="57"/>
        <v>103.5</v>
      </c>
      <c r="BF41" s="34">
        <f t="shared" si="57"/>
        <v>103.5</v>
      </c>
      <c r="BG41" s="34">
        <f t="shared" si="57"/>
        <v>103.5</v>
      </c>
      <c r="BH41" s="34">
        <f t="shared" si="57"/>
        <v>103.5</v>
      </c>
      <c r="BI41" s="34">
        <f t="shared" si="57"/>
        <v>103.5</v>
      </c>
      <c r="BJ41" s="34">
        <f t="shared" si="57"/>
        <v>103.5</v>
      </c>
      <c r="BK41" s="34">
        <f t="shared" si="57"/>
        <v>72</v>
      </c>
      <c r="BL41" s="34">
        <f t="shared" si="57"/>
        <v>72</v>
      </c>
      <c r="BM41" s="34">
        <f t="shared" si="57"/>
        <v>72</v>
      </c>
      <c r="BN41" s="34">
        <f t="shared" si="57"/>
        <v>72</v>
      </c>
      <c r="BO41" s="34">
        <f t="shared" ref="BO41:DZ41" si="58">BO39*0.9</f>
        <v>72</v>
      </c>
      <c r="BP41" s="34">
        <f t="shared" si="58"/>
        <v>72</v>
      </c>
      <c r="BQ41" s="34">
        <f t="shared" si="58"/>
        <v>72</v>
      </c>
      <c r="BR41" s="34">
        <f t="shared" si="58"/>
        <v>72</v>
      </c>
      <c r="BS41" s="34">
        <f t="shared" si="58"/>
        <v>72</v>
      </c>
      <c r="BT41" s="34">
        <f t="shared" si="58"/>
        <v>72</v>
      </c>
      <c r="BU41" s="34">
        <f t="shared" si="58"/>
        <v>72</v>
      </c>
      <c r="BV41" s="34">
        <f t="shared" si="58"/>
        <v>72</v>
      </c>
      <c r="BW41" s="34">
        <f t="shared" si="58"/>
        <v>72</v>
      </c>
      <c r="BX41" s="34">
        <f t="shared" si="58"/>
        <v>72</v>
      </c>
      <c r="BY41" s="34">
        <f t="shared" si="58"/>
        <v>72</v>
      </c>
      <c r="BZ41" s="34">
        <f t="shared" si="58"/>
        <v>72</v>
      </c>
      <c r="CA41" s="34">
        <f t="shared" si="58"/>
        <v>72</v>
      </c>
      <c r="CB41" s="34">
        <f t="shared" si="58"/>
        <v>72</v>
      </c>
      <c r="CC41" s="34">
        <f t="shared" si="58"/>
        <v>72</v>
      </c>
      <c r="CD41" s="34">
        <f t="shared" si="58"/>
        <v>72</v>
      </c>
      <c r="CE41" s="34">
        <f t="shared" si="58"/>
        <v>72</v>
      </c>
      <c r="CF41" s="34">
        <f t="shared" si="58"/>
        <v>72</v>
      </c>
      <c r="CG41" s="34">
        <f t="shared" si="58"/>
        <v>72</v>
      </c>
      <c r="CH41" s="34">
        <f t="shared" si="58"/>
        <v>72</v>
      </c>
      <c r="CI41" s="34">
        <f t="shared" si="58"/>
        <v>72</v>
      </c>
      <c r="CJ41" s="34">
        <f t="shared" si="58"/>
        <v>72</v>
      </c>
      <c r="CK41" s="34">
        <f t="shared" si="58"/>
        <v>72</v>
      </c>
      <c r="CL41" s="34">
        <f t="shared" si="58"/>
        <v>72</v>
      </c>
      <c r="CM41" s="34">
        <f t="shared" si="58"/>
        <v>72</v>
      </c>
      <c r="CN41" s="34">
        <f t="shared" si="58"/>
        <v>72</v>
      </c>
      <c r="CO41" s="34">
        <f t="shared" si="58"/>
        <v>72</v>
      </c>
      <c r="CP41" s="34">
        <f t="shared" si="58"/>
        <v>72</v>
      </c>
      <c r="CQ41" s="34">
        <f t="shared" si="58"/>
        <v>72</v>
      </c>
      <c r="CR41" s="34">
        <f t="shared" si="58"/>
        <v>72</v>
      </c>
      <c r="CS41" s="34">
        <f t="shared" si="58"/>
        <v>72</v>
      </c>
      <c r="CT41" s="34">
        <f t="shared" si="58"/>
        <v>72</v>
      </c>
      <c r="CU41" s="34">
        <f t="shared" si="58"/>
        <v>72</v>
      </c>
      <c r="CV41" s="34">
        <f t="shared" si="58"/>
        <v>72</v>
      </c>
      <c r="CW41" s="34">
        <f t="shared" si="58"/>
        <v>72</v>
      </c>
      <c r="CX41" s="34">
        <f t="shared" si="58"/>
        <v>72</v>
      </c>
      <c r="CY41" s="34">
        <f t="shared" si="58"/>
        <v>72</v>
      </c>
      <c r="CZ41" s="34">
        <f t="shared" si="58"/>
        <v>72</v>
      </c>
      <c r="DA41" s="34">
        <f t="shared" si="58"/>
        <v>72</v>
      </c>
      <c r="DB41" s="34">
        <f t="shared" si="58"/>
        <v>72</v>
      </c>
      <c r="DC41" s="34">
        <f t="shared" si="58"/>
        <v>72</v>
      </c>
      <c r="DD41" s="34">
        <f t="shared" si="58"/>
        <v>72</v>
      </c>
      <c r="DE41" s="34">
        <f t="shared" si="58"/>
        <v>72</v>
      </c>
      <c r="DF41" s="34">
        <f t="shared" si="58"/>
        <v>72</v>
      </c>
      <c r="DG41" s="34">
        <f t="shared" si="58"/>
        <v>72</v>
      </c>
      <c r="DH41" s="34">
        <f t="shared" si="58"/>
        <v>72</v>
      </c>
      <c r="DI41" s="34">
        <f t="shared" si="58"/>
        <v>72</v>
      </c>
      <c r="DJ41" s="34">
        <f t="shared" si="58"/>
        <v>72</v>
      </c>
      <c r="DK41" s="34">
        <f t="shared" si="58"/>
        <v>72</v>
      </c>
      <c r="DL41" s="34">
        <f t="shared" si="58"/>
        <v>72</v>
      </c>
      <c r="DM41" s="34">
        <f t="shared" si="58"/>
        <v>72</v>
      </c>
      <c r="DN41" s="34">
        <f t="shared" si="58"/>
        <v>72</v>
      </c>
      <c r="DO41" s="34">
        <f t="shared" si="58"/>
        <v>72</v>
      </c>
      <c r="DP41" s="34">
        <f t="shared" si="58"/>
        <v>72</v>
      </c>
      <c r="DQ41" s="34">
        <f t="shared" si="58"/>
        <v>72</v>
      </c>
      <c r="DR41" s="34">
        <f t="shared" si="58"/>
        <v>72</v>
      </c>
      <c r="DS41" s="34">
        <f t="shared" si="58"/>
        <v>72</v>
      </c>
      <c r="DT41" s="34">
        <f t="shared" si="58"/>
        <v>72</v>
      </c>
      <c r="DU41" s="34">
        <f t="shared" si="58"/>
        <v>72</v>
      </c>
      <c r="DV41" s="34">
        <f t="shared" si="58"/>
        <v>72</v>
      </c>
      <c r="DW41" s="34">
        <f t="shared" si="58"/>
        <v>72</v>
      </c>
      <c r="DX41" s="34">
        <f t="shared" si="58"/>
        <v>72</v>
      </c>
      <c r="DY41" s="34">
        <f t="shared" si="58"/>
        <v>72</v>
      </c>
      <c r="DZ41" s="34">
        <f t="shared" si="58"/>
        <v>72</v>
      </c>
      <c r="EA41" s="34">
        <f t="shared" ref="EA41:GL41" si="59">EA39*0.9</f>
        <v>72</v>
      </c>
      <c r="EB41" s="34">
        <f t="shared" si="59"/>
        <v>72</v>
      </c>
      <c r="EC41" s="34">
        <f t="shared" si="59"/>
        <v>72</v>
      </c>
      <c r="ED41" s="34">
        <f t="shared" si="59"/>
        <v>72</v>
      </c>
      <c r="EE41" s="34">
        <f t="shared" si="59"/>
        <v>72</v>
      </c>
      <c r="EF41" s="34">
        <f t="shared" si="59"/>
        <v>72</v>
      </c>
      <c r="EG41" s="34">
        <f t="shared" si="59"/>
        <v>72</v>
      </c>
      <c r="EH41" s="34">
        <f t="shared" si="59"/>
        <v>72</v>
      </c>
      <c r="EI41" s="34">
        <f t="shared" si="59"/>
        <v>72</v>
      </c>
      <c r="EJ41" s="34">
        <f t="shared" si="59"/>
        <v>72</v>
      </c>
      <c r="EK41" s="34">
        <f t="shared" si="59"/>
        <v>72</v>
      </c>
      <c r="EL41" s="34">
        <f t="shared" si="59"/>
        <v>72</v>
      </c>
      <c r="EM41" s="34">
        <f t="shared" si="59"/>
        <v>72</v>
      </c>
      <c r="EN41" s="34">
        <f t="shared" si="59"/>
        <v>72</v>
      </c>
      <c r="EO41" s="34">
        <f t="shared" si="59"/>
        <v>72</v>
      </c>
      <c r="EP41" s="34">
        <f t="shared" si="59"/>
        <v>72</v>
      </c>
      <c r="EQ41" s="34">
        <f t="shared" si="59"/>
        <v>72</v>
      </c>
      <c r="ER41" s="34">
        <f t="shared" si="59"/>
        <v>72</v>
      </c>
      <c r="ES41" s="34">
        <f t="shared" si="59"/>
        <v>72</v>
      </c>
      <c r="ET41" s="34">
        <f t="shared" si="59"/>
        <v>72</v>
      </c>
      <c r="EU41" s="34">
        <f t="shared" si="59"/>
        <v>72</v>
      </c>
      <c r="EV41" s="34">
        <f t="shared" si="59"/>
        <v>72</v>
      </c>
      <c r="EW41" s="34">
        <f t="shared" si="59"/>
        <v>72</v>
      </c>
      <c r="EX41" s="34">
        <f t="shared" si="59"/>
        <v>72</v>
      </c>
      <c r="EY41" s="34">
        <f t="shared" si="59"/>
        <v>72</v>
      </c>
      <c r="EZ41" s="34">
        <f t="shared" si="59"/>
        <v>72</v>
      </c>
      <c r="FA41" s="34">
        <f t="shared" si="59"/>
        <v>72</v>
      </c>
      <c r="FB41" s="34">
        <f t="shared" si="59"/>
        <v>72</v>
      </c>
      <c r="FC41" s="34">
        <f t="shared" si="59"/>
        <v>72</v>
      </c>
      <c r="FD41" s="34">
        <f t="shared" si="59"/>
        <v>72</v>
      </c>
      <c r="FE41" s="34">
        <f t="shared" si="59"/>
        <v>72</v>
      </c>
      <c r="FF41" s="34">
        <f t="shared" si="59"/>
        <v>72</v>
      </c>
      <c r="FG41" s="34">
        <f t="shared" si="59"/>
        <v>72</v>
      </c>
      <c r="FH41" s="34">
        <f t="shared" si="59"/>
        <v>72</v>
      </c>
      <c r="FI41" s="34">
        <f t="shared" si="59"/>
        <v>72</v>
      </c>
      <c r="FJ41" s="34">
        <f t="shared" si="59"/>
        <v>72</v>
      </c>
      <c r="FK41" s="34">
        <f t="shared" si="59"/>
        <v>72</v>
      </c>
      <c r="FL41" s="34">
        <f t="shared" si="59"/>
        <v>72</v>
      </c>
      <c r="FM41" s="34">
        <f t="shared" si="59"/>
        <v>72</v>
      </c>
      <c r="FN41" s="34">
        <f t="shared" si="59"/>
        <v>72</v>
      </c>
      <c r="FO41" s="34">
        <f t="shared" si="59"/>
        <v>72</v>
      </c>
      <c r="FP41" s="34">
        <f t="shared" si="59"/>
        <v>72</v>
      </c>
      <c r="FQ41" s="34">
        <f t="shared" si="59"/>
        <v>72</v>
      </c>
      <c r="FR41" s="34">
        <f t="shared" si="59"/>
        <v>72</v>
      </c>
      <c r="FS41" s="34">
        <f t="shared" si="59"/>
        <v>72</v>
      </c>
      <c r="FT41" s="34">
        <f t="shared" si="59"/>
        <v>72</v>
      </c>
      <c r="FU41" s="34">
        <f t="shared" si="59"/>
        <v>72</v>
      </c>
      <c r="FV41" s="34">
        <f t="shared" si="59"/>
        <v>72</v>
      </c>
      <c r="FW41" s="34">
        <f t="shared" si="59"/>
        <v>72</v>
      </c>
      <c r="FX41" s="34">
        <f t="shared" si="59"/>
        <v>72</v>
      </c>
      <c r="FY41" s="34">
        <f t="shared" si="59"/>
        <v>72</v>
      </c>
      <c r="FZ41" s="34">
        <f t="shared" si="59"/>
        <v>72</v>
      </c>
      <c r="GA41" s="34">
        <f t="shared" si="59"/>
        <v>72</v>
      </c>
      <c r="GB41" s="34">
        <f t="shared" si="59"/>
        <v>72</v>
      </c>
      <c r="GC41" s="34">
        <f t="shared" si="59"/>
        <v>72</v>
      </c>
      <c r="GD41" s="34">
        <f t="shared" si="59"/>
        <v>72</v>
      </c>
      <c r="GE41" s="34">
        <f t="shared" si="59"/>
        <v>72</v>
      </c>
      <c r="GF41" s="34">
        <f t="shared" si="59"/>
        <v>72</v>
      </c>
      <c r="GG41" s="34">
        <f t="shared" si="59"/>
        <v>72</v>
      </c>
      <c r="GH41" s="34">
        <f t="shared" si="59"/>
        <v>72</v>
      </c>
      <c r="GI41" s="34">
        <f t="shared" si="59"/>
        <v>72</v>
      </c>
      <c r="GJ41" s="34">
        <f t="shared" si="59"/>
        <v>72</v>
      </c>
      <c r="GK41" s="34">
        <f t="shared" si="59"/>
        <v>72</v>
      </c>
      <c r="GL41" s="34">
        <f t="shared" si="59"/>
        <v>72</v>
      </c>
      <c r="GM41" s="34">
        <f t="shared" ref="GM41:IX41" si="60">GM39*0.9</f>
        <v>72</v>
      </c>
      <c r="GN41" s="34">
        <f t="shared" si="60"/>
        <v>72</v>
      </c>
      <c r="GO41" s="34">
        <f t="shared" si="60"/>
        <v>72</v>
      </c>
      <c r="GP41" s="34">
        <f t="shared" si="60"/>
        <v>72</v>
      </c>
      <c r="GQ41" s="34">
        <f t="shared" si="60"/>
        <v>72</v>
      </c>
      <c r="GR41" s="34">
        <f t="shared" si="60"/>
        <v>72</v>
      </c>
      <c r="GS41" s="34">
        <f t="shared" si="60"/>
        <v>72</v>
      </c>
      <c r="GT41" s="34">
        <f t="shared" si="60"/>
        <v>72</v>
      </c>
      <c r="GU41" s="34">
        <f t="shared" si="60"/>
        <v>72</v>
      </c>
      <c r="GV41" s="34">
        <f t="shared" si="60"/>
        <v>72</v>
      </c>
      <c r="GW41" s="34">
        <f t="shared" si="60"/>
        <v>72</v>
      </c>
      <c r="GX41" s="34">
        <f t="shared" si="60"/>
        <v>72</v>
      </c>
      <c r="GY41" s="34">
        <f t="shared" si="60"/>
        <v>72</v>
      </c>
      <c r="GZ41" s="34">
        <f t="shared" si="60"/>
        <v>72</v>
      </c>
      <c r="HA41" s="34">
        <f t="shared" si="60"/>
        <v>72</v>
      </c>
      <c r="HB41" s="34">
        <f t="shared" si="60"/>
        <v>72</v>
      </c>
      <c r="HC41" s="34">
        <f t="shared" si="60"/>
        <v>72</v>
      </c>
      <c r="HD41" s="34">
        <f t="shared" si="60"/>
        <v>72</v>
      </c>
      <c r="HE41" s="34">
        <f t="shared" si="60"/>
        <v>72</v>
      </c>
      <c r="HF41" s="34">
        <f t="shared" si="60"/>
        <v>72</v>
      </c>
      <c r="HG41" s="127">
        <f t="shared" si="60"/>
        <v>180</v>
      </c>
      <c r="HH41" s="34">
        <f t="shared" si="60"/>
        <v>180</v>
      </c>
      <c r="HI41" s="34">
        <f t="shared" si="60"/>
        <v>180</v>
      </c>
      <c r="HJ41" s="34">
        <f t="shared" si="60"/>
        <v>180</v>
      </c>
      <c r="HK41" s="34">
        <f t="shared" si="60"/>
        <v>180</v>
      </c>
      <c r="HL41" s="34">
        <f t="shared" si="60"/>
        <v>180</v>
      </c>
      <c r="HM41" s="34">
        <f t="shared" si="60"/>
        <v>180</v>
      </c>
      <c r="HN41" s="34">
        <f t="shared" si="60"/>
        <v>180</v>
      </c>
      <c r="HO41" s="34">
        <f t="shared" si="60"/>
        <v>180</v>
      </c>
      <c r="HP41" s="34">
        <f t="shared" si="60"/>
        <v>180</v>
      </c>
      <c r="HQ41" s="34">
        <f t="shared" si="60"/>
        <v>180</v>
      </c>
      <c r="HR41" s="34">
        <f t="shared" si="60"/>
        <v>180</v>
      </c>
      <c r="HS41" s="34">
        <f t="shared" si="60"/>
        <v>180</v>
      </c>
      <c r="HT41" s="34">
        <f t="shared" si="60"/>
        <v>180</v>
      </c>
      <c r="HU41" s="34">
        <f t="shared" si="60"/>
        <v>180</v>
      </c>
      <c r="HV41" s="34">
        <f t="shared" si="60"/>
        <v>180</v>
      </c>
      <c r="HW41" s="34">
        <f t="shared" si="60"/>
        <v>180</v>
      </c>
      <c r="HX41" s="34">
        <f t="shared" si="60"/>
        <v>180</v>
      </c>
      <c r="HY41" s="34">
        <f t="shared" si="60"/>
        <v>180</v>
      </c>
      <c r="HZ41" s="34">
        <f t="shared" si="60"/>
        <v>180</v>
      </c>
      <c r="IA41" s="34">
        <f t="shared" si="60"/>
        <v>180</v>
      </c>
      <c r="IB41" s="34">
        <f t="shared" si="60"/>
        <v>180</v>
      </c>
      <c r="IC41" s="34">
        <f t="shared" si="60"/>
        <v>180</v>
      </c>
      <c r="ID41" s="34">
        <f t="shared" si="60"/>
        <v>180</v>
      </c>
      <c r="IE41" s="34">
        <f t="shared" si="60"/>
        <v>180</v>
      </c>
      <c r="IF41" s="34">
        <f t="shared" si="60"/>
        <v>180</v>
      </c>
      <c r="IG41" s="34">
        <f t="shared" si="60"/>
        <v>180</v>
      </c>
      <c r="IH41" s="34">
        <f t="shared" si="60"/>
        <v>180</v>
      </c>
      <c r="II41" s="34">
        <f t="shared" si="60"/>
        <v>180</v>
      </c>
      <c r="IJ41" s="34">
        <f t="shared" si="60"/>
        <v>180</v>
      </c>
      <c r="IK41" s="34">
        <f t="shared" si="60"/>
        <v>180</v>
      </c>
      <c r="IL41" s="127">
        <f t="shared" si="60"/>
        <v>180</v>
      </c>
      <c r="IM41" s="34">
        <f t="shared" si="60"/>
        <v>180</v>
      </c>
      <c r="IN41" s="34">
        <f t="shared" si="60"/>
        <v>180</v>
      </c>
      <c r="IO41" s="34">
        <f t="shared" si="60"/>
        <v>180</v>
      </c>
      <c r="IP41" s="34">
        <f t="shared" si="60"/>
        <v>180</v>
      </c>
      <c r="IQ41" s="34">
        <f t="shared" si="60"/>
        <v>180</v>
      </c>
      <c r="IR41" s="34">
        <f t="shared" si="60"/>
        <v>180</v>
      </c>
      <c r="IS41" s="34">
        <f t="shared" si="60"/>
        <v>180</v>
      </c>
      <c r="IT41" s="34">
        <f t="shared" si="60"/>
        <v>180</v>
      </c>
      <c r="IU41" s="34">
        <f t="shared" si="60"/>
        <v>180</v>
      </c>
      <c r="IV41" s="34">
        <f t="shared" si="60"/>
        <v>180</v>
      </c>
      <c r="IW41" s="34">
        <f t="shared" si="60"/>
        <v>180</v>
      </c>
      <c r="IX41" s="34">
        <f t="shared" si="60"/>
        <v>180</v>
      </c>
      <c r="IY41" s="34">
        <f t="shared" ref="IY41:KS41" si="61">IY39*0.9</f>
        <v>180</v>
      </c>
      <c r="IZ41" s="34">
        <f t="shared" si="61"/>
        <v>180</v>
      </c>
      <c r="JA41" s="34">
        <f t="shared" si="61"/>
        <v>180</v>
      </c>
      <c r="JB41" s="34">
        <f t="shared" si="61"/>
        <v>180</v>
      </c>
      <c r="JC41" s="34">
        <f t="shared" si="61"/>
        <v>180</v>
      </c>
      <c r="JD41" s="34">
        <f t="shared" si="61"/>
        <v>180</v>
      </c>
      <c r="JE41" s="34">
        <f t="shared" si="61"/>
        <v>180</v>
      </c>
      <c r="JF41" s="34">
        <f t="shared" si="61"/>
        <v>180</v>
      </c>
      <c r="JG41" s="34">
        <f t="shared" si="61"/>
        <v>180</v>
      </c>
      <c r="JH41" s="34">
        <f t="shared" si="61"/>
        <v>180</v>
      </c>
      <c r="JI41" s="34">
        <f t="shared" si="61"/>
        <v>180</v>
      </c>
      <c r="JJ41" s="34">
        <f t="shared" si="61"/>
        <v>180</v>
      </c>
      <c r="JK41" s="34">
        <f t="shared" si="61"/>
        <v>180</v>
      </c>
      <c r="JL41" s="34">
        <f t="shared" si="61"/>
        <v>180</v>
      </c>
      <c r="JM41" s="34">
        <f t="shared" si="61"/>
        <v>180</v>
      </c>
      <c r="JN41" s="34">
        <f t="shared" si="61"/>
        <v>180</v>
      </c>
      <c r="JO41" s="34">
        <f t="shared" ref="JO41" si="62">JO39*0.9</f>
        <v>180</v>
      </c>
      <c r="JP41" s="34">
        <f t="shared" si="61"/>
        <v>180</v>
      </c>
      <c r="JQ41" s="34">
        <f t="shared" si="61"/>
        <v>180</v>
      </c>
      <c r="JR41" s="34">
        <f t="shared" si="61"/>
        <v>180</v>
      </c>
      <c r="JS41" s="34">
        <f t="shared" si="61"/>
        <v>180</v>
      </c>
      <c r="JT41" s="34">
        <f t="shared" si="61"/>
        <v>180</v>
      </c>
      <c r="JU41" s="34">
        <f t="shared" si="61"/>
        <v>180</v>
      </c>
      <c r="JV41" s="34">
        <f t="shared" si="61"/>
        <v>180</v>
      </c>
      <c r="JW41" s="34">
        <f t="shared" si="61"/>
        <v>180</v>
      </c>
      <c r="JX41" s="34">
        <f t="shared" si="61"/>
        <v>180</v>
      </c>
      <c r="JY41" s="34">
        <f t="shared" si="61"/>
        <v>180</v>
      </c>
      <c r="JZ41" s="34">
        <f t="shared" si="61"/>
        <v>180</v>
      </c>
      <c r="KA41" s="34">
        <f t="shared" si="61"/>
        <v>180</v>
      </c>
      <c r="KB41" s="34">
        <f t="shared" si="61"/>
        <v>180</v>
      </c>
      <c r="KC41" s="34">
        <f t="shared" si="61"/>
        <v>180</v>
      </c>
      <c r="KD41" s="34">
        <f t="shared" si="61"/>
        <v>180</v>
      </c>
      <c r="KE41" s="34">
        <f t="shared" si="61"/>
        <v>180</v>
      </c>
      <c r="KF41" s="34">
        <f t="shared" si="61"/>
        <v>180</v>
      </c>
      <c r="KG41" s="34">
        <f t="shared" si="61"/>
        <v>180</v>
      </c>
      <c r="KH41" s="34">
        <f t="shared" si="61"/>
        <v>180</v>
      </c>
      <c r="KI41" s="34">
        <f t="shared" si="61"/>
        <v>180</v>
      </c>
      <c r="KJ41" s="34">
        <f t="shared" si="61"/>
        <v>180</v>
      </c>
      <c r="KK41" s="34">
        <f t="shared" si="61"/>
        <v>180</v>
      </c>
      <c r="KL41" s="34">
        <f t="shared" si="61"/>
        <v>180</v>
      </c>
      <c r="KM41" s="34">
        <f t="shared" si="61"/>
        <v>180</v>
      </c>
      <c r="KN41" s="34">
        <f t="shared" si="61"/>
        <v>180</v>
      </c>
      <c r="KO41" s="34">
        <f t="shared" si="61"/>
        <v>180</v>
      </c>
      <c r="KP41" s="34">
        <f t="shared" si="61"/>
        <v>180</v>
      </c>
      <c r="KQ41" s="34">
        <f t="shared" si="61"/>
        <v>180</v>
      </c>
      <c r="KR41" s="34">
        <f t="shared" si="61"/>
        <v>180</v>
      </c>
      <c r="KS41" s="34">
        <f t="shared" si="61"/>
        <v>180</v>
      </c>
      <c r="KT41" s="34">
        <f t="shared" ref="KT41:NB41" si="63">KT39*0.9</f>
        <v>180</v>
      </c>
      <c r="KU41" s="34">
        <f t="shared" si="63"/>
        <v>180</v>
      </c>
      <c r="KV41" s="34">
        <f t="shared" si="63"/>
        <v>180</v>
      </c>
      <c r="KW41" s="34">
        <f t="shared" si="63"/>
        <v>180</v>
      </c>
      <c r="KX41" s="34">
        <f t="shared" si="63"/>
        <v>180</v>
      </c>
      <c r="KY41" s="34">
        <f t="shared" si="63"/>
        <v>180</v>
      </c>
      <c r="KZ41" s="34">
        <f t="shared" si="63"/>
        <v>180</v>
      </c>
      <c r="LA41" s="34">
        <f t="shared" si="63"/>
        <v>180</v>
      </c>
      <c r="LB41" s="34">
        <f t="shared" si="63"/>
        <v>180</v>
      </c>
      <c r="LC41" s="34">
        <f t="shared" si="63"/>
        <v>180</v>
      </c>
      <c r="LD41" s="34">
        <f t="shared" si="63"/>
        <v>180</v>
      </c>
      <c r="LE41" s="34">
        <f t="shared" si="63"/>
        <v>180</v>
      </c>
      <c r="LF41" s="34">
        <f t="shared" si="63"/>
        <v>180</v>
      </c>
      <c r="LG41" s="34">
        <f t="shared" si="63"/>
        <v>180</v>
      </c>
      <c r="LH41" s="34">
        <f t="shared" si="63"/>
        <v>180</v>
      </c>
      <c r="LI41" s="34">
        <f t="shared" si="63"/>
        <v>180</v>
      </c>
      <c r="LJ41" s="34">
        <f t="shared" si="63"/>
        <v>180</v>
      </c>
      <c r="LK41" s="34">
        <f t="shared" si="63"/>
        <v>180</v>
      </c>
      <c r="LL41" s="34">
        <f t="shared" si="63"/>
        <v>180</v>
      </c>
      <c r="LM41" s="34">
        <f t="shared" si="63"/>
        <v>180</v>
      </c>
      <c r="LN41" s="34">
        <f t="shared" si="63"/>
        <v>180</v>
      </c>
      <c r="LO41" s="34">
        <f t="shared" si="63"/>
        <v>180</v>
      </c>
      <c r="LP41" s="34">
        <f t="shared" si="63"/>
        <v>180</v>
      </c>
      <c r="LQ41" s="34">
        <f t="shared" si="63"/>
        <v>180</v>
      </c>
      <c r="LR41" s="34">
        <f t="shared" si="63"/>
        <v>180</v>
      </c>
      <c r="LS41" s="34">
        <f t="shared" si="63"/>
        <v>180</v>
      </c>
      <c r="LT41" s="34">
        <f t="shared" si="63"/>
        <v>180</v>
      </c>
      <c r="LU41" s="34">
        <f t="shared" si="63"/>
        <v>180</v>
      </c>
      <c r="LV41" s="34">
        <f t="shared" si="63"/>
        <v>180</v>
      </c>
      <c r="LW41" s="34">
        <f t="shared" si="63"/>
        <v>180</v>
      </c>
      <c r="LX41" s="34">
        <f t="shared" si="63"/>
        <v>180</v>
      </c>
      <c r="LY41" s="34">
        <f t="shared" si="63"/>
        <v>180</v>
      </c>
      <c r="LZ41" s="34">
        <f t="shared" si="63"/>
        <v>180</v>
      </c>
      <c r="MA41" s="34">
        <f t="shared" si="63"/>
        <v>180</v>
      </c>
      <c r="MB41" s="34">
        <f t="shared" si="63"/>
        <v>180</v>
      </c>
      <c r="MC41" s="34">
        <f t="shared" si="63"/>
        <v>180</v>
      </c>
      <c r="MD41" s="34">
        <f t="shared" si="63"/>
        <v>180</v>
      </c>
      <c r="ME41" s="34">
        <f t="shared" si="63"/>
        <v>180</v>
      </c>
      <c r="MF41" s="34">
        <f t="shared" si="63"/>
        <v>180</v>
      </c>
      <c r="MG41" s="34">
        <f t="shared" si="63"/>
        <v>180</v>
      </c>
      <c r="MH41" s="34">
        <f t="shared" si="63"/>
        <v>180</v>
      </c>
      <c r="MI41" s="34">
        <f t="shared" si="63"/>
        <v>180</v>
      </c>
      <c r="MJ41" s="34">
        <f t="shared" si="63"/>
        <v>180</v>
      </c>
      <c r="MK41" s="34">
        <f t="shared" si="63"/>
        <v>180</v>
      </c>
      <c r="ML41" s="34">
        <f t="shared" si="63"/>
        <v>180</v>
      </c>
      <c r="MM41" s="34">
        <f t="shared" si="63"/>
        <v>180</v>
      </c>
      <c r="MN41" s="34">
        <f t="shared" si="63"/>
        <v>180</v>
      </c>
      <c r="MO41" s="34">
        <f t="shared" si="63"/>
        <v>180</v>
      </c>
      <c r="MP41" s="34">
        <f t="shared" si="63"/>
        <v>180</v>
      </c>
      <c r="MQ41" s="34">
        <f t="shared" si="63"/>
        <v>180</v>
      </c>
      <c r="MR41" s="34">
        <f t="shared" si="63"/>
        <v>180</v>
      </c>
      <c r="MS41" s="34">
        <f t="shared" si="63"/>
        <v>180</v>
      </c>
      <c r="MT41" s="34">
        <f t="shared" si="63"/>
        <v>180</v>
      </c>
      <c r="MU41" s="34">
        <f t="shared" si="63"/>
        <v>180</v>
      </c>
      <c r="MV41" s="34">
        <f t="shared" si="63"/>
        <v>180</v>
      </c>
      <c r="MW41" s="34">
        <f t="shared" si="63"/>
        <v>180</v>
      </c>
      <c r="MX41" s="34">
        <f t="shared" si="63"/>
        <v>180</v>
      </c>
      <c r="MY41" s="34">
        <f t="shared" si="63"/>
        <v>180</v>
      </c>
      <c r="MZ41" s="34">
        <f t="shared" si="63"/>
        <v>180</v>
      </c>
      <c r="NA41" s="34">
        <f t="shared" si="63"/>
        <v>180</v>
      </c>
      <c r="NB41" s="34">
        <f t="shared" si="63"/>
        <v>180</v>
      </c>
      <c r="NC41" s="34">
        <f>NC39*0.9</f>
        <v>180</v>
      </c>
      <c r="ND41" s="34">
        <f>ND39*0.9</f>
        <v>180</v>
      </c>
      <c r="NE41" s="34">
        <f>NE39*0.9</f>
        <v>180</v>
      </c>
      <c r="NF41" s="34">
        <f>NF39*0.9</f>
        <v>180</v>
      </c>
      <c r="NG41" s="34">
        <f t="shared" ref="NG41:OE41" si="64">NG39*0.9</f>
        <v>180</v>
      </c>
      <c r="NH41" s="34">
        <f t="shared" si="64"/>
        <v>180</v>
      </c>
      <c r="NI41" s="34">
        <f t="shared" si="64"/>
        <v>180</v>
      </c>
      <c r="NJ41" s="34">
        <f t="shared" si="64"/>
        <v>180</v>
      </c>
      <c r="NK41" s="34">
        <f t="shared" si="64"/>
        <v>180</v>
      </c>
      <c r="NL41" s="34">
        <f t="shared" si="64"/>
        <v>180</v>
      </c>
      <c r="NM41" s="34">
        <f t="shared" si="64"/>
        <v>180</v>
      </c>
      <c r="NN41" s="34">
        <f t="shared" si="64"/>
        <v>180</v>
      </c>
      <c r="NO41" s="34">
        <f t="shared" si="64"/>
        <v>180</v>
      </c>
      <c r="NP41" s="34">
        <f t="shared" si="64"/>
        <v>180</v>
      </c>
      <c r="NQ41" s="34">
        <f t="shared" si="64"/>
        <v>180</v>
      </c>
      <c r="NR41" s="34">
        <f t="shared" si="64"/>
        <v>180</v>
      </c>
      <c r="NS41" s="34">
        <f t="shared" si="64"/>
        <v>180</v>
      </c>
      <c r="NT41" s="34">
        <f t="shared" si="64"/>
        <v>180</v>
      </c>
      <c r="NU41" s="34">
        <f t="shared" si="64"/>
        <v>180</v>
      </c>
      <c r="NV41" s="34">
        <f t="shared" si="64"/>
        <v>180</v>
      </c>
      <c r="NW41" s="34">
        <f t="shared" si="64"/>
        <v>180</v>
      </c>
      <c r="NX41" s="34">
        <f t="shared" si="64"/>
        <v>180</v>
      </c>
      <c r="NY41" s="34">
        <f t="shared" si="64"/>
        <v>180</v>
      </c>
      <c r="NZ41" s="34">
        <f t="shared" si="64"/>
        <v>180</v>
      </c>
      <c r="OA41" s="34">
        <f t="shared" si="64"/>
        <v>180</v>
      </c>
      <c r="OB41" s="34">
        <f t="shared" si="64"/>
        <v>180</v>
      </c>
      <c r="OC41" s="34">
        <f t="shared" si="64"/>
        <v>180</v>
      </c>
      <c r="OD41" s="34">
        <f t="shared" si="64"/>
        <v>180</v>
      </c>
      <c r="OE41" s="34">
        <f t="shared" si="64"/>
        <v>180</v>
      </c>
      <c r="OF41" s="34">
        <f t="shared" ref="OF41:QC41" si="65">OF39*0.9</f>
        <v>180</v>
      </c>
      <c r="OG41" s="34">
        <f t="shared" si="65"/>
        <v>180</v>
      </c>
      <c r="OH41" s="34">
        <f t="shared" si="65"/>
        <v>180</v>
      </c>
      <c r="OI41" s="34">
        <f t="shared" si="65"/>
        <v>180</v>
      </c>
      <c r="OJ41" s="34">
        <f t="shared" si="65"/>
        <v>180</v>
      </c>
      <c r="OK41" s="34">
        <f t="shared" si="65"/>
        <v>180</v>
      </c>
      <c r="OL41" s="34">
        <f t="shared" si="65"/>
        <v>180</v>
      </c>
      <c r="OM41" s="34">
        <f t="shared" si="65"/>
        <v>180</v>
      </c>
      <c r="ON41" s="34">
        <f t="shared" si="65"/>
        <v>180</v>
      </c>
      <c r="OO41" s="34">
        <f t="shared" si="65"/>
        <v>180</v>
      </c>
      <c r="OP41" s="34">
        <f t="shared" si="65"/>
        <v>180</v>
      </c>
      <c r="OQ41" s="34">
        <f t="shared" si="65"/>
        <v>180</v>
      </c>
      <c r="OR41" s="34">
        <f t="shared" si="65"/>
        <v>180</v>
      </c>
      <c r="OS41" s="34">
        <f t="shared" si="65"/>
        <v>180</v>
      </c>
      <c r="OT41" s="34">
        <f t="shared" si="65"/>
        <v>180</v>
      </c>
      <c r="OU41" s="34">
        <f t="shared" si="65"/>
        <v>180</v>
      </c>
      <c r="OV41" s="34">
        <f t="shared" si="65"/>
        <v>180</v>
      </c>
      <c r="OW41" s="34">
        <f t="shared" si="65"/>
        <v>180</v>
      </c>
      <c r="OX41" s="34">
        <f t="shared" si="65"/>
        <v>180</v>
      </c>
      <c r="OY41" s="34">
        <f t="shared" si="65"/>
        <v>180</v>
      </c>
      <c r="OZ41" s="34">
        <f t="shared" si="65"/>
        <v>180</v>
      </c>
      <c r="PA41" s="34">
        <f t="shared" si="65"/>
        <v>180</v>
      </c>
      <c r="PB41" s="34">
        <f t="shared" si="65"/>
        <v>180</v>
      </c>
      <c r="PC41" s="34">
        <f t="shared" si="65"/>
        <v>180</v>
      </c>
      <c r="PD41" s="34">
        <f t="shared" si="65"/>
        <v>180</v>
      </c>
      <c r="PE41" s="34">
        <f t="shared" si="65"/>
        <v>180</v>
      </c>
      <c r="PF41" s="34">
        <f t="shared" si="65"/>
        <v>180</v>
      </c>
      <c r="PG41" s="34">
        <f t="shared" si="65"/>
        <v>180</v>
      </c>
      <c r="PH41" s="34">
        <f t="shared" si="65"/>
        <v>180</v>
      </c>
      <c r="PI41" s="34">
        <f t="shared" si="65"/>
        <v>180</v>
      </c>
      <c r="PJ41" s="34">
        <f t="shared" si="65"/>
        <v>180</v>
      </c>
      <c r="PK41" s="34">
        <f t="shared" si="65"/>
        <v>180</v>
      </c>
      <c r="PL41" s="34">
        <f t="shared" si="65"/>
        <v>180</v>
      </c>
      <c r="PM41" s="34">
        <f t="shared" si="65"/>
        <v>180</v>
      </c>
      <c r="PN41" s="34">
        <f t="shared" si="65"/>
        <v>180</v>
      </c>
      <c r="PO41" s="34">
        <f t="shared" si="65"/>
        <v>180</v>
      </c>
      <c r="PP41" s="34">
        <f t="shared" si="65"/>
        <v>180</v>
      </c>
      <c r="PQ41" s="34">
        <f t="shared" si="65"/>
        <v>180</v>
      </c>
      <c r="PR41" s="34">
        <f t="shared" si="65"/>
        <v>180</v>
      </c>
      <c r="PS41" s="34">
        <f t="shared" si="65"/>
        <v>180</v>
      </c>
      <c r="PT41" s="34">
        <f t="shared" si="65"/>
        <v>180</v>
      </c>
      <c r="PU41" s="34">
        <f t="shared" si="65"/>
        <v>180</v>
      </c>
      <c r="PV41" s="34">
        <f t="shared" si="65"/>
        <v>180</v>
      </c>
      <c r="PW41" s="34">
        <f t="shared" si="65"/>
        <v>180</v>
      </c>
      <c r="PX41" s="34">
        <f t="shared" si="65"/>
        <v>180</v>
      </c>
      <c r="PY41" s="34">
        <f t="shared" si="65"/>
        <v>180</v>
      </c>
      <c r="PZ41" s="34">
        <f t="shared" si="65"/>
        <v>180</v>
      </c>
      <c r="QA41" s="34">
        <f t="shared" si="65"/>
        <v>180</v>
      </c>
      <c r="QB41" s="34">
        <f t="shared" si="65"/>
        <v>180</v>
      </c>
      <c r="QC41" s="34">
        <f t="shared" si="65"/>
        <v>180</v>
      </c>
      <c r="QD41" s="34">
        <f t="shared" ref="QD41:SG41" si="66">QD39*0.9</f>
        <v>180</v>
      </c>
      <c r="QE41" s="34">
        <f t="shared" si="66"/>
        <v>180</v>
      </c>
      <c r="QF41" s="34">
        <f t="shared" si="66"/>
        <v>180</v>
      </c>
      <c r="QG41" s="34">
        <f t="shared" si="66"/>
        <v>180</v>
      </c>
      <c r="QH41" s="34">
        <f t="shared" si="66"/>
        <v>180</v>
      </c>
      <c r="QI41" s="34">
        <f t="shared" si="66"/>
        <v>180</v>
      </c>
      <c r="QJ41" s="34">
        <f t="shared" si="66"/>
        <v>180</v>
      </c>
      <c r="QK41" s="34">
        <f t="shared" si="66"/>
        <v>180</v>
      </c>
      <c r="QL41" s="34">
        <f t="shared" si="66"/>
        <v>180</v>
      </c>
      <c r="QM41" s="34">
        <f t="shared" si="66"/>
        <v>180</v>
      </c>
      <c r="QN41" s="34">
        <f t="shared" si="66"/>
        <v>180</v>
      </c>
      <c r="QO41" s="34">
        <f t="shared" si="66"/>
        <v>180</v>
      </c>
      <c r="QP41" s="34">
        <f t="shared" si="66"/>
        <v>180</v>
      </c>
      <c r="QQ41" s="34">
        <f t="shared" si="66"/>
        <v>180</v>
      </c>
      <c r="QR41" s="34">
        <f t="shared" si="66"/>
        <v>180</v>
      </c>
      <c r="QS41" s="34">
        <f t="shared" si="66"/>
        <v>180</v>
      </c>
      <c r="QT41" s="34">
        <f t="shared" si="66"/>
        <v>180</v>
      </c>
      <c r="QU41" s="34">
        <f t="shared" si="66"/>
        <v>180</v>
      </c>
      <c r="QV41" s="34">
        <f t="shared" si="66"/>
        <v>180</v>
      </c>
      <c r="QW41" s="34">
        <f t="shared" si="66"/>
        <v>180</v>
      </c>
      <c r="QX41" s="34">
        <f t="shared" si="66"/>
        <v>180</v>
      </c>
      <c r="QY41" s="34">
        <f t="shared" si="66"/>
        <v>180</v>
      </c>
      <c r="QZ41" s="34">
        <f t="shared" si="66"/>
        <v>180</v>
      </c>
      <c r="RA41" s="34">
        <f t="shared" si="66"/>
        <v>180</v>
      </c>
      <c r="RB41" s="34">
        <f t="shared" si="66"/>
        <v>180</v>
      </c>
      <c r="RC41" s="34">
        <f t="shared" si="66"/>
        <v>180</v>
      </c>
      <c r="RD41" s="34">
        <f t="shared" si="66"/>
        <v>180</v>
      </c>
      <c r="RE41" s="34">
        <f t="shared" si="66"/>
        <v>180</v>
      </c>
      <c r="RF41" s="34">
        <f t="shared" si="66"/>
        <v>180</v>
      </c>
      <c r="RG41" s="34">
        <f t="shared" si="66"/>
        <v>180</v>
      </c>
      <c r="RH41" s="34">
        <f t="shared" si="66"/>
        <v>180</v>
      </c>
      <c r="RI41" s="34">
        <f t="shared" si="66"/>
        <v>180</v>
      </c>
      <c r="RJ41" s="34">
        <f t="shared" si="66"/>
        <v>180</v>
      </c>
      <c r="RK41" s="34">
        <f t="shared" si="66"/>
        <v>180</v>
      </c>
      <c r="RL41" s="34">
        <f t="shared" si="66"/>
        <v>180</v>
      </c>
      <c r="RM41" s="34">
        <f t="shared" si="66"/>
        <v>180</v>
      </c>
      <c r="RN41" s="34">
        <f t="shared" si="66"/>
        <v>180</v>
      </c>
      <c r="RO41" s="34">
        <f t="shared" si="66"/>
        <v>180</v>
      </c>
      <c r="RP41" s="34">
        <f t="shared" si="66"/>
        <v>180</v>
      </c>
      <c r="RQ41" s="34">
        <f t="shared" si="66"/>
        <v>180</v>
      </c>
      <c r="RR41" s="34">
        <f t="shared" si="66"/>
        <v>180</v>
      </c>
      <c r="RS41" s="34">
        <f t="shared" si="66"/>
        <v>180</v>
      </c>
      <c r="RT41" s="34">
        <f t="shared" si="66"/>
        <v>180</v>
      </c>
      <c r="RU41" s="34">
        <f t="shared" si="66"/>
        <v>180</v>
      </c>
      <c r="RV41" s="34">
        <f t="shared" si="66"/>
        <v>180</v>
      </c>
      <c r="RW41" s="34">
        <f t="shared" si="66"/>
        <v>180</v>
      </c>
      <c r="RX41" s="34">
        <f t="shared" si="66"/>
        <v>180</v>
      </c>
      <c r="RY41" s="34">
        <f t="shared" si="66"/>
        <v>180</v>
      </c>
      <c r="RZ41" s="34">
        <f t="shared" si="66"/>
        <v>180</v>
      </c>
      <c r="SA41" s="34">
        <f t="shared" si="66"/>
        <v>180</v>
      </c>
      <c r="SB41" s="34">
        <f t="shared" si="66"/>
        <v>180</v>
      </c>
      <c r="SC41" s="34">
        <f t="shared" si="66"/>
        <v>180</v>
      </c>
      <c r="SD41" s="34">
        <f t="shared" si="66"/>
        <v>180</v>
      </c>
      <c r="SE41" s="34">
        <f t="shared" si="66"/>
        <v>180</v>
      </c>
      <c r="SF41" s="34">
        <f t="shared" si="66"/>
        <v>180</v>
      </c>
      <c r="SG41" s="34">
        <f t="shared" si="66"/>
        <v>180</v>
      </c>
      <c r="SH41" s="34">
        <f t="shared" ref="SH41:SY41" si="67">SH39*0.9</f>
        <v>180</v>
      </c>
      <c r="SI41" s="34">
        <f t="shared" si="67"/>
        <v>180</v>
      </c>
      <c r="SJ41" s="34">
        <f t="shared" si="67"/>
        <v>180</v>
      </c>
      <c r="SK41" s="34">
        <f t="shared" si="67"/>
        <v>180</v>
      </c>
      <c r="SL41" s="34">
        <f t="shared" si="67"/>
        <v>180</v>
      </c>
      <c r="SM41" s="34">
        <f t="shared" si="67"/>
        <v>180</v>
      </c>
      <c r="SN41" s="34">
        <f t="shared" si="67"/>
        <v>180</v>
      </c>
      <c r="SO41" s="34">
        <f t="shared" si="67"/>
        <v>180</v>
      </c>
      <c r="SP41" s="34">
        <f t="shared" si="67"/>
        <v>180</v>
      </c>
      <c r="SQ41" s="34">
        <f t="shared" si="67"/>
        <v>180</v>
      </c>
      <c r="SR41" s="34">
        <f t="shared" si="67"/>
        <v>180</v>
      </c>
      <c r="SS41" s="34">
        <f t="shared" si="67"/>
        <v>180</v>
      </c>
      <c r="ST41" s="34">
        <f t="shared" si="67"/>
        <v>180</v>
      </c>
      <c r="SU41" s="34">
        <f t="shared" si="67"/>
        <v>180</v>
      </c>
      <c r="SV41" s="34">
        <f t="shared" si="67"/>
        <v>180</v>
      </c>
      <c r="SW41" s="34">
        <f t="shared" si="67"/>
        <v>180</v>
      </c>
      <c r="SX41" s="34">
        <f t="shared" si="67"/>
        <v>180</v>
      </c>
      <c r="SY41" s="34">
        <f t="shared" si="67"/>
        <v>180</v>
      </c>
      <c r="SZ41" s="36"/>
      <c r="TA41" s="36"/>
      <c r="TB41" s="36"/>
      <c r="TC41" s="36"/>
      <c r="TD41" s="36"/>
      <c r="TE41" s="36"/>
      <c r="TF41" s="36"/>
      <c r="TG41" s="36"/>
      <c r="TH41" s="36"/>
      <c r="TI41" s="36"/>
      <c r="TJ41" s="36"/>
      <c r="TK41" s="36"/>
      <c r="TL41" s="36"/>
      <c r="TM41" s="36"/>
      <c r="TN41" s="36"/>
      <c r="TO41" s="36"/>
      <c r="TP41" s="36"/>
      <c r="TQ41" s="36"/>
      <c r="TR41" s="36"/>
      <c r="TS41" s="36"/>
      <c r="TT41" s="36"/>
      <c r="TU41" s="36"/>
      <c r="TV41" s="36"/>
      <c r="TW41" s="36"/>
      <c r="TX41" s="36"/>
      <c r="TY41" s="36"/>
      <c r="TZ41" s="36"/>
      <c r="UA41" s="36"/>
      <c r="UB41" s="36"/>
      <c r="UC41" s="36"/>
      <c r="UD41" s="36"/>
      <c r="UE41" s="36"/>
      <c r="UF41" s="36"/>
      <c r="UG41" s="36"/>
      <c r="UH41" s="36"/>
      <c r="UI41" s="36"/>
      <c r="UJ41" s="36"/>
      <c r="UK41" s="36"/>
      <c r="UL41" s="36"/>
      <c r="UM41" s="36"/>
      <c r="UN41" s="36"/>
      <c r="UO41" s="36"/>
      <c r="UP41" s="36"/>
      <c r="UQ41" s="36"/>
      <c r="UR41" s="36"/>
      <c r="US41" s="36"/>
      <c r="UT41" s="36"/>
      <c r="UU41" s="36"/>
      <c r="UV41" s="36"/>
      <c r="UW41" s="36"/>
      <c r="UX41" s="36"/>
      <c r="UY41" s="36"/>
      <c r="UZ41" s="36"/>
      <c r="VA41" s="36"/>
      <c r="VB41" s="36"/>
      <c r="VC41" s="36"/>
      <c r="VD41" s="36"/>
      <c r="VE41" s="36"/>
      <c r="VF41" s="36"/>
      <c r="VG41" s="36"/>
      <c r="VH41" s="36"/>
      <c r="VI41" s="36"/>
      <c r="VJ41" s="36"/>
      <c r="VK41" s="36"/>
      <c r="VL41" s="36"/>
      <c r="VM41" s="36"/>
      <c r="VN41" s="36"/>
      <c r="VO41" s="36"/>
      <c r="VP41" s="36"/>
      <c r="VQ41" s="36"/>
      <c r="VR41" s="36"/>
      <c r="VS41" s="36"/>
      <c r="VT41" s="36"/>
      <c r="VU41" s="36"/>
      <c r="VV41" s="36"/>
      <c r="VW41" s="36"/>
      <c r="VX41" s="36"/>
      <c r="VY41" s="36"/>
      <c r="VZ41" s="36"/>
      <c r="WA41" s="36"/>
      <c r="WB41" s="36"/>
      <c r="WC41" s="36"/>
      <c r="WD41" s="36"/>
      <c r="WE41" s="36"/>
      <c r="WF41" s="36"/>
      <c r="WG41" s="36"/>
      <c r="WH41" s="36"/>
      <c r="WI41" s="36"/>
    </row>
    <row r="42" spans="1:607" s="34" customFormat="1" ht="18.5" x14ac:dyDescent="0.45">
      <c r="A42" s="32" t="s">
        <v>103</v>
      </c>
      <c r="B42" s="34">
        <f>B38*0.9</f>
        <v>135</v>
      </c>
      <c r="C42" s="34">
        <f t="shared" ref="C42:AF42" si="68">B42</f>
        <v>135</v>
      </c>
      <c r="D42" s="34">
        <f t="shared" si="68"/>
        <v>135</v>
      </c>
      <c r="E42" s="34">
        <f t="shared" si="68"/>
        <v>135</v>
      </c>
      <c r="F42" s="34">
        <f t="shared" si="68"/>
        <v>135</v>
      </c>
      <c r="G42" s="34">
        <f t="shared" si="68"/>
        <v>135</v>
      </c>
      <c r="H42" s="34">
        <f t="shared" si="68"/>
        <v>135</v>
      </c>
      <c r="I42" s="34">
        <f t="shared" si="68"/>
        <v>135</v>
      </c>
      <c r="J42" s="34">
        <f t="shared" si="68"/>
        <v>135</v>
      </c>
      <c r="K42" s="34">
        <f t="shared" si="68"/>
        <v>135</v>
      </c>
      <c r="L42" s="34">
        <f t="shared" si="68"/>
        <v>135</v>
      </c>
      <c r="M42" s="34">
        <f t="shared" si="68"/>
        <v>135</v>
      </c>
      <c r="N42" s="34">
        <f t="shared" si="68"/>
        <v>135</v>
      </c>
      <c r="O42" s="34">
        <f t="shared" si="68"/>
        <v>135</v>
      </c>
      <c r="P42" s="34">
        <f t="shared" si="68"/>
        <v>135</v>
      </c>
      <c r="Q42" s="34">
        <f t="shared" si="68"/>
        <v>135</v>
      </c>
      <c r="R42" s="34">
        <f t="shared" si="68"/>
        <v>135</v>
      </c>
      <c r="S42" s="34">
        <f t="shared" si="68"/>
        <v>135</v>
      </c>
      <c r="T42" s="34">
        <f t="shared" si="68"/>
        <v>135</v>
      </c>
      <c r="U42" s="34">
        <f t="shared" si="68"/>
        <v>135</v>
      </c>
      <c r="V42" s="34">
        <f t="shared" si="68"/>
        <v>135</v>
      </c>
      <c r="W42" s="34">
        <f t="shared" si="68"/>
        <v>135</v>
      </c>
      <c r="X42" s="34">
        <f t="shared" si="68"/>
        <v>135</v>
      </c>
      <c r="Y42" s="34">
        <f t="shared" si="68"/>
        <v>135</v>
      </c>
      <c r="Z42" s="34">
        <f t="shared" si="68"/>
        <v>135</v>
      </c>
      <c r="AA42" s="34">
        <f t="shared" si="68"/>
        <v>135</v>
      </c>
      <c r="AB42" s="34">
        <f t="shared" si="68"/>
        <v>135</v>
      </c>
      <c r="AC42" s="34">
        <f t="shared" si="68"/>
        <v>135</v>
      </c>
      <c r="AD42" s="34">
        <f t="shared" si="68"/>
        <v>135</v>
      </c>
      <c r="AE42" s="34">
        <f t="shared" si="68"/>
        <v>135</v>
      </c>
      <c r="AF42" s="34">
        <f t="shared" si="68"/>
        <v>135</v>
      </c>
      <c r="AG42" s="34">
        <f>AG38*0.9</f>
        <v>135</v>
      </c>
      <c r="AH42" s="34">
        <f t="shared" ref="AH42:BJ42" si="69">AG42</f>
        <v>135</v>
      </c>
      <c r="AI42" s="34">
        <f t="shared" si="69"/>
        <v>135</v>
      </c>
      <c r="AJ42" s="34">
        <f t="shared" si="69"/>
        <v>135</v>
      </c>
      <c r="AK42" s="34">
        <f t="shared" si="69"/>
        <v>135</v>
      </c>
      <c r="AL42" s="34">
        <f t="shared" si="69"/>
        <v>135</v>
      </c>
      <c r="AM42" s="34">
        <f t="shared" si="69"/>
        <v>135</v>
      </c>
      <c r="AN42" s="34">
        <f t="shared" si="69"/>
        <v>135</v>
      </c>
      <c r="AO42" s="34">
        <f t="shared" si="69"/>
        <v>135</v>
      </c>
      <c r="AP42" s="34">
        <f t="shared" si="69"/>
        <v>135</v>
      </c>
      <c r="AQ42" s="34">
        <f t="shared" si="69"/>
        <v>135</v>
      </c>
      <c r="AR42" s="34">
        <f t="shared" si="69"/>
        <v>135</v>
      </c>
      <c r="AS42" s="34">
        <f t="shared" si="69"/>
        <v>135</v>
      </c>
      <c r="AT42" s="34">
        <f t="shared" si="69"/>
        <v>135</v>
      </c>
      <c r="AU42" s="34">
        <f t="shared" si="69"/>
        <v>135</v>
      </c>
      <c r="AV42" s="34">
        <f t="shared" si="69"/>
        <v>135</v>
      </c>
      <c r="AW42" s="34">
        <f t="shared" si="69"/>
        <v>135</v>
      </c>
      <c r="AX42" s="34">
        <f t="shared" si="69"/>
        <v>135</v>
      </c>
      <c r="AY42" s="34">
        <f t="shared" si="69"/>
        <v>135</v>
      </c>
      <c r="AZ42" s="34">
        <f t="shared" si="69"/>
        <v>135</v>
      </c>
      <c r="BA42" s="34">
        <f t="shared" si="69"/>
        <v>135</v>
      </c>
      <c r="BB42" s="34">
        <f t="shared" si="69"/>
        <v>135</v>
      </c>
      <c r="BC42" s="34">
        <f t="shared" si="69"/>
        <v>135</v>
      </c>
      <c r="BD42" s="34">
        <f t="shared" si="69"/>
        <v>135</v>
      </c>
      <c r="BE42" s="34">
        <f t="shared" si="69"/>
        <v>135</v>
      </c>
      <c r="BF42" s="34">
        <f t="shared" si="69"/>
        <v>135</v>
      </c>
      <c r="BG42" s="34">
        <f t="shared" si="69"/>
        <v>135</v>
      </c>
      <c r="BH42" s="34">
        <f t="shared" si="69"/>
        <v>135</v>
      </c>
      <c r="BI42" s="34">
        <f t="shared" si="69"/>
        <v>135</v>
      </c>
      <c r="BJ42" s="34">
        <f t="shared" si="69"/>
        <v>135</v>
      </c>
      <c r="BK42" s="34">
        <f>BK38*0.9</f>
        <v>90</v>
      </c>
      <c r="BL42" s="34">
        <f>BK42</f>
        <v>90</v>
      </c>
      <c r="BM42" s="34">
        <f>BK42</f>
        <v>90</v>
      </c>
      <c r="BN42" s="34">
        <f t="shared" ref="BN42:CO42" si="70">BM42</f>
        <v>90</v>
      </c>
      <c r="BO42" s="34">
        <f t="shared" si="70"/>
        <v>90</v>
      </c>
      <c r="BP42" s="34">
        <f t="shared" si="70"/>
        <v>90</v>
      </c>
      <c r="BQ42" s="34">
        <f t="shared" si="70"/>
        <v>90</v>
      </c>
      <c r="BR42" s="34">
        <f t="shared" si="70"/>
        <v>90</v>
      </c>
      <c r="BS42" s="34">
        <f t="shared" si="70"/>
        <v>90</v>
      </c>
      <c r="BT42" s="34">
        <f t="shared" si="70"/>
        <v>90</v>
      </c>
      <c r="BU42" s="34">
        <f t="shared" si="70"/>
        <v>90</v>
      </c>
      <c r="BV42" s="34">
        <f t="shared" si="70"/>
        <v>90</v>
      </c>
      <c r="BW42" s="34">
        <f t="shared" si="70"/>
        <v>90</v>
      </c>
      <c r="BX42" s="34">
        <f t="shared" si="70"/>
        <v>90</v>
      </c>
      <c r="BY42" s="34">
        <f t="shared" si="70"/>
        <v>90</v>
      </c>
      <c r="BZ42" s="34">
        <f t="shared" si="70"/>
        <v>90</v>
      </c>
      <c r="CA42" s="34">
        <f t="shared" si="70"/>
        <v>90</v>
      </c>
      <c r="CB42" s="34">
        <f t="shared" si="70"/>
        <v>90</v>
      </c>
      <c r="CC42" s="34">
        <f t="shared" si="70"/>
        <v>90</v>
      </c>
      <c r="CD42" s="34">
        <f t="shared" si="70"/>
        <v>90</v>
      </c>
      <c r="CE42" s="34">
        <f t="shared" si="70"/>
        <v>90</v>
      </c>
      <c r="CF42" s="34">
        <f t="shared" si="70"/>
        <v>90</v>
      </c>
      <c r="CG42" s="34">
        <f t="shared" si="70"/>
        <v>90</v>
      </c>
      <c r="CH42" s="34">
        <f t="shared" si="70"/>
        <v>90</v>
      </c>
      <c r="CI42" s="34">
        <f t="shared" si="70"/>
        <v>90</v>
      </c>
      <c r="CJ42" s="34">
        <f t="shared" si="70"/>
        <v>90</v>
      </c>
      <c r="CK42" s="34">
        <f t="shared" si="70"/>
        <v>90</v>
      </c>
      <c r="CL42" s="34">
        <f t="shared" si="70"/>
        <v>90</v>
      </c>
      <c r="CM42" s="34">
        <f t="shared" si="70"/>
        <v>90</v>
      </c>
      <c r="CN42" s="34">
        <f t="shared" si="70"/>
        <v>90</v>
      </c>
      <c r="CO42" s="34">
        <f t="shared" si="70"/>
        <v>90</v>
      </c>
      <c r="CP42" s="34">
        <f>CO42</f>
        <v>90</v>
      </c>
      <c r="CQ42" s="34">
        <f>CP42</f>
        <v>90</v>
      </c>
      <c r="CR42" s="34">
        <f>CQ42</f>
        <v>90</v>
      </c>
      <c r="CS42" s="34">
        <f t="shared" ref="CS42:DC42" si="71">CR42</f>
        <v>90</v>
      </c>
      <c r="CT42" s="34">
        <f t="shared" si="71"/>
        <v>90</v>
      </c>
      <c r="CU42" s="34">
        <f t="shared" si="71"/>
        <v>90</v>
      </c>
      <c r="CV42" s="34">
        <f t="shared" si="71"/>
        <v>90</v>
      </c>
      <c r="CW42" s="34">
        <f t="shared" si="71"/>
        <v>90</v>
      </c>
      <c r="CX42" s="34">
        <f t="shared" si="71"/>
        <v>90</v>
      </c>
      <c r="CY42" s="34">
        <f t="shared" si="71"/>
        <v>90</v>
      </c>
      <c r="CZ42" s="34">
        <f t="shared" si="71"/>
        <v>90</v>
      </c>
      <c r="DA42" s="34">
        <f t="shared" si="71"/>
        <v>90</v>
      </c>
      <c r="DB42" s="34">
        <f t="shared" si="71"/>
        <v>90</v>
      </c>
      <c r="DC42" s="34">
        <f t="shared" si="71"/>
        <v>90</v>
      </c>
      <c r="DD42" s="34">
        <f>DD38*0.9</f>
        <v>90</v>
      </c>
      <c r="DE42" s="34">
        <f t="shared" ref="DE42:DS42" si="72">DD42</f>
        <v>90</v>
      </c>
      <c r="DF42" s="34">
        <f t="shared" si="72"/>
        <v>90</v>
      </c>
      <c r="DG42" s="34">
        <f t="shared" si="72"/>
        <v>90</v>
      </c>
      <c r="DH42" s="34">
        <f t="shared" si="72"/>
        <v>90</v>
      </c>
      <c r="DI42" s="34">
        <f t="shared" si="72"/>
        <v>90</v>
      </c>
      <c r="DJ42" s="34">
        <f t="shared" si="72"/>
        <v>90</v>
      </c>
      <c r="DK42" s="34">
        <f t="shared" si="72"/>
        <v>90</v>
      </c>
      <c r="DL42" s="34">
        <f t="shared" si="72"/>
        <v>90</v>
      </c>
      <c r="DM42" s="34">
        <f t="shared" si="72"/>
        <v>90</v>
      </c>
      <c r="DN42" s="34">
        <f t="shared" si="72"/>
        <v>90</v>
      </c>
      <c r="DO42" s="34">
        <f t="shared" si="72"/>
        <v>90</v>
      </c>
      <c r="DP42" s="34">
        <f t="shared" si="72"/>
        <v>90</v>
      </c>
      <c r="DQ42" s="34">
        <f t="shared" si="72"/>
        <v>90</v>
      </c>
      <c r="DR42" s="34">
        <f t="shared" si="72"/>
        <v>90</v>
      </c>
      <c r="DS42" s="34">
        <f t="shared" si="72"/>
        <v>90</v>
      </c>
      <c r="DT42" s="34">
        <f>DT38*0.9</f>
        <v>90</v>
      </c>
      <c r="DU42" s="34">
        <f>DT42</f>
        <v>90</v>
      </c>
      <c r="DV42" s="35">
        <f>DT42</f>
        <v>90</v>
      </c>
      <c r="DW42" s="35">
        <f t="shared" ref="DW42:EX42" si="73">DV42</f>
        <v>90</v>
      </c>
      <c r="DX42" s="35">
        <f t="shared" si="73"/>
        <v>90</v>
      </c>
      <c r="DY42" s="35">
        <f t="shared" si="73"/>
        <v>90</v>
      </c>
      <c r="DZ42" s="35">
        <f t="shared" si="73"/>
        <v>90</v>
      </c>
      <c r="EA42" s="35">
        <f t="shared" si="73"/>
        <v>90</v>
      </c>
      <c r="EB42" s="35">
        <f t="shared" si="73"/>
        <v>90</v>
      </c>
      <c r="EC42" s="35">
        <f t="shared" si="73"/>
        <v>90</v>
      </c>
      <c r="ED42" s="35">
        <f t="shared" si="73"/>
        <v>90</v>
      </c>
      <c r="EE42" s="35">
        <f t="shared" si="73"/>
        <v>90</v>
      </c>
      <c r="EF42" s="35">
        <f t="shared" si="73"/>
        <v>90</v>
      </c>
      <c r="EG42" s="35">
        <f t="shared" si="73"/>
        <v>90</v>
      </c>
      <c r="EH42" s="35">
        <f t="shared" si="73"/>
        <v>90</v>
      </c>
      <c r="EI42" s="35">
        <f t="shared" si="73"/>
        <v>90</v>
      </c>
      <c r="EJ42" s="35">
        <f t="shared" si="73"/>
        <v>90</v>
      </c>
      <c r="EK42" s="35">
        <f t="shared" si="73"/>
        <v>90</v>
      </c>
      <c r="EL42" s="35">
        <f t="shared" si="73"/>
        <v>90</v>
      </c>
      <c r="EM42" s="35">
        <f t="shared" si="73"/>
        <v>90</v>
      </c>
      <c r="EN42" s="35">
        <f t="shared" si="73"/>
        <v>90</v>
      </c>
      <c r="EO42" s="35">
        <f t="shared" si="73"/>
        <v>90</v>
      </c>
      <c r="EP42" s="35">
        <f t="shared" si="73"/>
        <v>90</v>
      </c>
      <c r="EQ42" s="35">
        <f t="shared" si="73"/>
        <v>90</v>
      </c>
      <c r="ER42" s="35">
        <f t="shared" si="73"/>
        <v>90</v>
      </c>
      <c r="ES42" s="35">
        <f t="shared" si="73"/>
        <v>90</v>
      </c>
      <c r="ET42" s="35">
        <f t="shared" si="73"/>
        <v>90</v>
      </c>
      <c r="EU42" s="35">
        <f t="shared" si="73"/>
        <v>90</v>
      </c>
      <c r="EV42" s="35">
        <f t="shared" si="73"/>
        <v>90</v>
      </c>
      <c r="EW42" s="35">
        <f t="shared" si="73"/>
        <v>90</v>
      </c>
      <c r="EX42" s="35">
        <f t="shared" si="73"/>
        <v>90</v>
      </c>
      <c r="EY42" s="33">
        <f>EY38*0.9</f>
        <v>90</v>
      </c>
      <c r="EZ42" s="35">
        <f>EY42</f>
        <v>90</v>
      </c>
      <c r="FA42" s="35">
        <f>EY42</f>
        <v>90</v>
      </c>
      <c r="FB42" s="35">
        <f t="shared" ref="FB42:GC42" si="74">FA42</f>
        <v>90</v>
      </c>
      <c r="FC42" s="35">
        <f t="shared" si="74"/>
        <v>90</v>
      </c>
      <c r="FD42" s="35">
        <f t="shared" si="74"/>
        <v>90</v>
      </c>
      <c r="FE42" s="35">
        <f t="shared" si="74"/>
        <v>90</v>
      </c>
      <c r="FF42" s="35">
        <f t="shared" si="74"/>
        <v>90</v>
      </c>
      <c r="FG42" s="35">
        <f t="shared" si="74"/>
        <v>90</v>
      </c>
      <c r="FH42" s="35">
        <f t="shared" si="74"/>
        <v>90</v>
      </c>
      <c r="FI42" s="35">
        <f t="shared" si="74"/>
        <v>90</v>
      </c>
      <c r="FJ42" s="35">
        <f t="shared" si="74"/>
        <v>90</v>
      </c>
      <c r="FK42" s="35">
        <f t="shared" si="74"/>
        <v>90</v>
      </c>
      <c r="FL42" s="35">
        <f t="shared" si="74"/>
        <v>90</v>
      </c>
      <c r="FM42" s="35">
        <f t="shared" si="74"/>
        <v>90</v>
      </c>
      <c r="FN42" s="35">
        <f t="shared" si="74"/>
        <v>90</v>
      </c>
      <c r="FO42" s="35">
        <f t="shared" si="74"/>
        <v>90</v>
      </c>
      <c r="FP42" s="35">
        <f t="shared" si="74"/>
        <v>90</v>
      </c>
      <c r="FQ42" s="35">
        <f t="shared" si="74"/>
        <v>90</v>
      </c>
      <c r="FR42" s="35">
        <f t="shared" si="74"/>
        <v>90</v>
      </c>
      <c r="FS42" s="35">
        <f t="shared" si="74"/>
        <v>90</v>
      </c>
      <c r="FT42" s="35">
        <f t="shared" si="74"/>
        <v>90</v>
      </c>
      <c r="FU42" s="35">
        <f t="shared" si="74"/>
        <v>90</v>
      </c>
      <c r="FV42" s="35">
        <f t="shared" si="74"/>
        <v>90</v>
      </c>
      <c r="FW42" s="35">
        <f t="shared" si="74"/>
        <v>90</v>
      </c>
      <c r="FX42" s="35">
        <f t="shared" si="74"/>
        <v>90</v>
      </c>
      <c r="FY42" s="35">
        <f t="shared" si="74"/>
        <v>90</v>
      </c>
      <c r="FZ42" s="35">
        <f t="shared" si="74"/>
        <v>90</v>
      </c>
      <c r="GA42" s="35">
        <f t="shared" si="74"/>
        <v>90</v>
      </c>
      <c r="GB42" s="35">
        <f t="shared" si="74"/>
        <v>90</v>
      </c>
      <c r="GC42" s="35">
        <f t="shared" si="74"/>
        <v>90</v>
      </c>
      <c r="GD42" s="33">
        <f>GD38*0.9</f>
        <v>90</v>
      </c>
      <c r="GE42" s="35">
        <f t="shared" ref="GE42:HE42" si="75">GD42</f>
        <v>90</v>
      </c>
      <c r="GF42" s="35">
        <f t="shared" si="75"/>
        <v>90</v>
      </c>
      <c r="GG42" s="35">
        <f t="shared" si="75"/>
        <v>90</v>
      </c>
      <c r="GH42" s="35">
        <f t="shared" si="75"/>
        <v>90</v>
      </c>
      <c r="GI42" s="35">
        <f t="shared" si="75"/>
        <v>90</v>
      </c>
      <c r="GJ42" s="35">
        <f t="shared" si="75"/>
        <v>90</v>
      </c>
      <c r="GK42" s="35">
        <f t="shared" si="75"/>
        <v>90</v>
      </c>
      <c r="GL42" s="35">
        <f t="shared" si="75"/>
        <v>90</v>
      </c>
      <c r="GM42" s="35">
        <f t="shared" si="75"/>
        <v>90</v>
      </c>
      <c r="GN42" s="35">
        <f t="shared" si="75"/>
        <v>90</v>
      </c>
      <c r="GO42" s="35">
        <f t="shared" si="75"/>
        <v>90</v>
      </c>
      <c r="GP42" s="35">
        <f t="shared" si="75"/>
        <v>90</v>
      </c>
      <c r="GQ42" s="35">
        <f t="shared" si="75"/>
        <v>90</v>
      </c>
      <c r="GR42" s="35">
        <f t="shared" si="75"/>
        <v>90</v>
      </c>
      <c r="GS42" s="35">
        <f t="shared" si="75"/>
        <v>90</v>
      </c>
      <c r="GT42" s="35">
        <f t="shared" si="75"/>
        <v>90</v>
      </c>
      <c r="GU42" s="35">
        <f t="shared" si="75"/>
        <v>90</v>
      </c>
      <c r="GV42" s="35">
        <f t="shared" si="75"/>
        <v>90</v>
      </c>
      <c r="GW42" s="35">
        <f t="shared" si="75"/>
        <v>90</v>
      </c>
      <c r="GX42" s="35">
        <f t="shared" si="75"/>
        <v>90</v>
      </c>
      <c r="GY42" s="35">
        <f t="shared" si="75"/>
        <v>90</v>
      </c>
      <c r="GZ42" s="35">
        <f t="shared" si="75"/>
        <v>90</v>
      </c>
      <c r="HA42" s="35">
        <f t="shared" si="75"/>
        <v>90</v>
      </c>
      <c r="HB42" s="35">
        <f t="shared" si="75"/>
        <v>90</v>
      </c>
      <c r="HC42" s="35">
        <f t="shared" si="75"/>
        <v>90</v>
      </c>
      <c r="HD42" s="35">
        <f t="shared" si="75"/>
        <v>90</v>
      </c>
      <c r="HE42" s="35">
        <f t="shared" si="75"/>
        <v>90</v>
      </c>
      <c r="HF42" s="34">
        <f>HF38*0.9</f>
        <v>90</v>
      </c>
      <c r="HG42" s="127">
        <f>HG38*0.9</f>
        <v>225</v>
      </c>
      <c r="HH42" s="34">
        <f t="shared" ref="HH42:IK42" si="76">HG42</f>
        <v>225</v>
      </c>
      <c r="HI42" s="34">
        <f t="shared" si="76"/>
        <v>225</v>
      </c>
      <c r="HJ42" s="34">
        <f t="shared" si="76"/>
        <v>225</v>
      </c>
      <c r="HK42" s="34">
        <f t="shared" si="76"/>
        <v>225</v>
      </c>
      <c r="HL42" s="34">
        <f t="shared" si="76"/>
        <v>225</v>
      </c>
      <c r="HM42" s="34">
        <f t="shared" si="76"/>
        <v>225</v>
      </c>
      <c r="HN42" s="34">
        <f t="shared" si="76"/>
        <v>225</v>
      </c>
      <c r="HO42" s="34">
        <f t="shared" si="76"/>
        <v>225</v>
      </c>
      <c r="HP42" s="34">
        <f t="shared" si="76"/>
        <v>225</v>
      </c>
      <c r="HQ42" s="34">
        <f t="shared" si="76"/>
        <v>225</v>
      </c>
      <c r="HR42" s="34">
        <f t="shared" si="76"/>
        <v>225</v>
      </c>
      <c r="HS42" s="34">
        <f t="shared" si="76"/>
        <v>225</v>
      </c>
      <c r="HT42" s="34">
        <f t="shared" si="76"/>
        <v>225</v>
      </c>
      <c r="HU42" s="34">
        <f t="shared" si="76"/>
        <v>225</v>
      </c>
      <c r="HV42" s="34">
        <f t="shared" si="76"/>
        <v>225</v>
      </c>
      <c r="HW42" s="34">
        <f t="shared" si="76"/>
        <v>225</v>
      </c>
      <c r="HX42" s="34">
        <f t="shared" si="76"/>
        <v>225</v>
      </c>
      <c r="HY42" s="34">
        <f t="shared" si="76"/>
        <v>225</v>
      </c>
      <c r="HZ42" s="34">
        <f t="shared" si="76"/>
        <v>225</v>
      </c>
      <c r="IA42" s="34">
        <f t="shared" si="76"/>
        <v>225</v>
      </c>
      <c r="IB42" s="34">
        <f t="shared" si="76"/>
        <v>225</v>
      </c>
      <c r="IC42" s="34">
        <f t="shared" si="76"/>
        <v>225</v>
      </c>
      <c r="ID42" s="34">
        <f t="shared" si="76"/>
        <v>225</v>
      </c>
      <c r="IE42" s="34">
        <f t="shared" si="76"/>
        <v>225</v>
      </c>
      <c r="IF42" s="34">
        <f t="shared" si="76"/>
        <v>225</v>
      </c>
      <c r="IG42" s="34">
        <f t="shared" si="76"/>
        <v>225</v>
      </c>
      <c r="IH42" s="34">
        <f t="shared" si="76"/>
        <v>225</v>
      </c>
      <c r="II42" s="34">
        <f t="shared" si="76"/>
        <v>225</v>
      </c>
      <c r="IJ42" s="34">
        <f t="shared" si="76"/>
        <v>225</v>
      </c>
      <c r="IK42" s="34">
        <f t="shared" si="76"/>
        <v>225</v>
      </c>
      <c r="IL42" s="127">
        <f>IL38*0.9</f>
        <v>225</v>
      </c>
      <c r="IM42" s="34">
        <f t="shared" ref="IM42:JO42" si="77">IL42</f>
        <v>225</v>
      </c>
      <c r="IN42" s="34">
        <f t="shared" si="77"/>
        <v>225</v>
      </c>
      <c r="IO42" s="34">
        <f t="shared" si="77"/>
        <v>225</v>
      </c>
      <c r="IP42" s="34">
        <f t="shared" si="77"/>
        <v>225</v>
      </c>
      <c r="IQ42" s="34">
        <f t="shared" si="77"/>
        <v>225</v>
      </c>
      <c r="IR42" s="34">
        <f t="shared" si="77"/>
        <v>225</v>
      </c>
      <c r="IS42" s="34">
        <f t="shared" si="77"/>
        <v>225</v>
      </c>
      <c r="IT42" s="34">
        <f t="shared" si="77"/>
        <v>225</v>
      </c>
      <c r="IU42" s="34">
        <f t="shared" si="77"/>
        <v>225</v>
      </c>
      <c r="IV42" s="34">
        <f t="shared" si="77"/>
        <v>225</v>
      </c>
      <c r="IW42" s="34">
        <f t="shared" si="77"/>
        <v>225</v>
      </c>
      <c r="IX42" s="34">
        <f t="shared" si="77"/>
        <v>225</v>
      </c>
      <c r="IY42" s="34">
        <f t="shared" si="77"/>
        <v>225</v>
      </c>
      <c r="IZ42" s="34">
        <f t="shared" si="77"/>
        <v>225</v>
      </c>
      <c r="JA42" s="34">
        <f t="shared" si="77"/>
        <v>225</v>
      </c>
      <c r="JB42" s="34">
        <f t="shared" si="77"/>
        <v>225</v>
      </c>
      <c r="JC42" s="34">
        <f t="shared" si="77"/>
        <v>225</v>
      </c>
      <c r="JD42" s="34">
        <f t="shared" si="77"/>
        <v>225</v>
      </c>
      <c r="JE42" s="34">
        <f t="shared" si="77"/>
        <v>225</v>
      </c>
      <c r="JF42" s="34">
        <f t="shared" si="77"/>
        <v>225</v>
      </c>
      <c r="JG42" s="34">
        <f t="shared" si="77"/>
        <v>225</v>
      </c>
      <c r="JH42" s="34">
        <f t="shared" si="77"/>
        <v>225</v>
      </c>
      <c r="JI42" s="34">
        <f t="shared" si="77"/>
        <v>225</v>
      </c>
      <c r="JJ42" s="34">
        <f t="shared" si="77"/>
        <v>225</v>
      </c>
      <c r="JK42" s="34">
        <f t="shared" si="77"/>
        <v>225</v>
      </c>
      <c r="JL42" s="34">
        <f t="shared" si="77"/>
        <v>225</v>
      </c>
      <c r="JM42" s="34">
        <f t="shared" si="77"/>
        <v>225</v>
      </c>
      <c r="JN42" s="34">
        <f t="shared" si="77"/>
        <v>225</v>
      </c>
      <c r="JO42" s="34">
        <f t="shared" si="77"/>
        <v>225</v>
      </c>
      <c r="JP42" s="34">
        <f>JP38*0.9</f>
        <v>225</v>
      </c>
      <c r="JQ42" s="34">
        <f t="shared" ref="JQ42:KS42" si="78">JP42</f>
        <v>225</v>
      </c>
      <c r="JR42" s="34">
        <f t="shared" si="78"/>
        <v>225</v>
      </c>
      <c r="JS42" s="34">
        <f t="shared" si="78"/>
        <v>225</v>
      </c>
      <c r="JT42" s="34">
        <f t="shared" si="78"/>
        <v>225</v>
      </c>
      <c r="JU42" s="34">
        <f t="shared" si="78"/>
        <v>225</v>
      </c>
      <c r="JV42" s="34">
        <f t="shared" si="78"/>
        <v>225</v>
      </c>
      <c r="JW42" s="34">
        <f t="shared" si="78"/>
        <v>225</v>
      </c>
      <c r="JX42" s="34">
        <f t="shared" si="78"/>
        <v>225</v>
      </c>
      <c r="JY42" s="34">
        <f t="shared" si="78"/>
        <v>225</v>
      </c>
      <c r="JZ42" s="34">
        <f t="shared" si="78"/>
        <v>225</v>
      </c>
      <c r="KA42" s="34">
        <f t="shared" si="78"/>
        <v>225</v>
      </c>
      <c r="KB42" s="34">
        <f t="shared" si="78"/>
        <v>225</v>
      </c>
      <c r="KC42" s="34">
        <f t="shared" si="78"/>
        <v>225</v>
      </c>
      <c r="KD42" s="34">
        <f t="shared" si="78"/>
        <v>225</v>
      </c>
      <c r="KE42" s="34">
        <f t="shared" si="78"/>
        <v>225</v>
      </c>
      <c r="KF42" s="34">
        <f t="shared" si="78"/>
        <v>225</v>
      </c>
      <c r="KG42" s="34">
        <f t="shared" si="78"/>
        <v>225</v>
      </c>
      <c r="KH42" s="34">
        <f t="shared" si="78"/>
        <v>225</v>
      </c>
      <c r="KI42" s="34">
        <f t="shared" si="78"/>
        <v>225</v>
      </c>
      <c r="KJ42" s="34">
        <f t="shared" si="78"/>
        <v>225</v>
      </c>
      <c r="KK42" s="34">
        <f t="shared" si="78"/>
        <v>225</v>
      </c>
      <c r="KL42" s="34">
        <f t="shared" si="78"/>
        <v>225</v>
      </c>
      <c r="KM42" s="34">
        <f t="shared" si="78"/>
        <v>225</v>
      </c>
      <c r="KN42" s="34">
        <f t="shared" si="78"/>
        <v>225</v>
      </c>
      <c r="KO42" s="34">
        <f t="shared" si="78"/>
        <v>225</v>
      </c>
      <c r="KP42" s="34">
        <f t="shared" si="78"/>
        <v>225</v>
      </c>
      <c r="KQ42" s="34">
        <f t="shared" si="78"/>
        <v>225</v>
      </c>
      <c r="KR42" s="34">
        <f t="shared" si="78"/>
        <v>225</v>
      </c>
      <c r="KS42" s="34">
        <f t="shared" si="78"/>
        <v>225</v>
      </c>
      <c r="KT42" s="34">
        <f t="shared" ref="KT42:NE42" si="79">KS42</f>
        <v>225</v>
      </c>
      <c r="KU42" s="34">
        <f t="shared" si="79"/>
        <v>225</v>
      </c>
      <c r="KV42" s="34">
        <f t="shared" si="79"/>
        <v>225</v>
      </c>
      <c r="KW42" s="34">
        <f t="shared" si="79"/>
        <v>225</v>
      </c>
      <c r="KX42" s="34">
        <f t="shared" si="79"/>
        <v>225</v>
      </c>
      <c r="KY42" s="34">
        <f t="shared" si="79"/>
        <v>225</v>
      </c>
      <c r="KZ42" s="34">
        <f t="shared" si="79"/>
        <v>225</v>
      </c>
      <c r="LA42" s="34">
        <f t="shared" si="79"/>
        <v>225</v>
      </c>
      <c r="LB42" s="34">
        <f t="shared" si="79"/>
        <v>225</v>
      </c>
      <c r="LC42" s="34">
        <f t="shared" si="79"/>
        <v>225</v>
      </c>
      <c r="LD42" s="34">
        <f t="shared" si="79"/>
        <v>225</v>
      </c>
      <c r="LE42" s="34">
        <f t="shared" si="79"/>
        <v>225</v>
      </c>
      <c r="LF42" s="34">
        <f t="shared" si="79"/>
        <v>225</v>
      </c>
      <c r="LG42" s="34">
        <f t="shared" si="79"/>
        <v>225</v>
      </c>
      <c r="LH42" s="34">
        <f t="shared" si="79"/>
        <v>225</v>
      </c>
      <c r="LI42" s="34">
        <f t="shared" si="79"/>
        <v>225</v>
      </c>
      <c r="LJ42" s="34">
        <f t="shared" si="79"/>
        <v>225</v>
      </c>
      <c r="LK42" s="34">
        <f t="shared" si="79"/>
        <v>225</v>
      </c>
      <c r="LL42" s="34">
        <f t="shared" si="79"/>
        <v>225</v>
      </c>
      <c r="LM42" s="34">
        <f t="shared" si="79"/>
        <v>225</v>
      </c>
      <c r="LN42" s="34">
        <f t="shared" si="79"/>
        <v>225</v>
      </c>
      <c r="LO42" s="34">
        <f t="shared" si="79"/>
        <v>225</v>
      </c>
      <c r="LP42" s="34">
        <f t="shared" si="79"/>
        <v>225</v>
      </c>
      <c r="LQ42" s="34">
        <f t="shared" si="79"/>
        <v>225</v>
      </c>
      <c r="LR42" s="34">
        <f t="shared" si="79"/>
        <v>225</v>
      </c>
      <c r="LS42" s="34">
        <f t="shared" si="79"/>
        <v>225</v>
      </c>
      <c r="LT42" s="34">
        <f t="shared" si="79"/>
        <v>225</v>
      </c>
      <c r="LU42" s="34">
        <f t="shared" si="79"/>
        <v>225</v>
      </c>
      <c r="LV42" s="34">
        <f t="shared" si="79"/>
        <v>225</v>
      </c>
      <c r="LW42" s="34">
        <f t="shared" si="79"/>
        <v>225</v>
      </c>
      <c r="LX42" s="34">
        <f t="shared" si="79"/>
        <v>225</v>
      </c>
      <c r="LY42" s="34">
        <f t="shared" si="79"/>
        <v>225</v>
      </c>
      <c r="LZ42" s="34">
        <f t="shared" si="79"/>
        <v>225</v>
      </c>
      <c r="MA42" s="34">
        <f t="shared" si="79"/>
        <v>225</v>
      </c>
      <c r="MB42" s="34">
        <f t="shared" si="79"/>
        <v>225</v>
      </c>
      <c r="MC42" s="34">
        <f t="shared" si="79"/>
        <v>225</v>
      </c>
      <c r="MD42" s="34">
        <f t="shared" si="79"/>
        <v>225</v>
      </c>
      <c r="ME42" s="34">
        <f t="shared" si="79"/>
        <v>225</v>
      </c>
      <c r="MF42" s="34">
        <f t="shared" si="79"/>
        <v>225</v>
      </c>
      <c r="MG42" s="34">
        <f t="shared" si="79"/>
        <v>225</v>
      </c>
      <c r="MH42" s="34">
        <f t="shared" si="79"/>
        <v>225</v>
      </c>
      <c r="MI42" s="34">
        <f t="shared" si="79"/>
        <v>225</v>
      </c>
      <c r="MJ42" s="34">
        <f t="shared" si="79"/>
        <v>225</v>
      </c>
      <c r="MK42" s="34">
        <f t="shared" si="79"/>
        <v>225</v>
      </c>
      <c r="ML42" s="34">
        <f t="shared" si="79"/>
        <v>225</v>
      </c>
      <c r="MM42" s="34">
        <f t="shared" si="79"/>
        <v>225</v>
      </c>
      <c r="MN42" s="34">
        <f t="shared" si="79"/>
        <v>225</v>
      </c>
      <c r="MO42" s="34">
        <f t="shared" si="79"/>
        <v>225</v>
      </c>
      <c r="MP42" s="34">
        <f t="shared" si="79"/>
        <v>225</v>
      </c>
      <c r="MQ42" s="34">
        <f t="shared" si="79"/>
        <v>225</v>
      </c>
      <c r="MR42" s="34">
        <f t="shared" si="79"/>
        <v>225</v>
      </c>
      <c r="MS42" s="34">
        <f t="shared" si="79"/>
        <v>225</v>
      </c>
      <c r="MT42" s="34">
        <f t="shared" si="79"/>
        <v>225</v>
      </c>
      <c r="MU42" s="34">
        <f t="shared" si="79"/>
        <v>225</v>
      </c>
      <c r="MV42" s="34">
        <f t="shared" si="79"/>
        <v>225</v>
      </c>
      <c r="MW42" s="34">
        <f t="shared" si="79"/>
        <v>225</v>
      </c>
      <c r="MX42" s="34">
        <f t="shared" si="79"/>
        <v>225</v>
      </c>
      <c r="MY42" s="34">
        <f t="shared" si="79"/>
        <v>225</v>
      </c>
      <c r="MZ42" s="34">
        <f t="shared" si="79"/>
        <v>225</v>
      </c>
      <c r="NA42" s="34">
        <f t="shared" si="79"/>
        <v>225</v>
      </c>
      <c r="NB42" s="34">
        <f t="shared" si="79"/>
        <v>225</v>
      </c>
      <c r="NC42" s="34">
        <f t="shared" si="79"/>
        <v>225</v>
      </c>
      <c r="ND42" s="34">
        <f t="shared" si="79"/>
        <v>225</v>
      </c>
      <c r="NE42" s="34">
        <f t="shared" si="79"/>
        <v>225</v>
      </c>
      <c r="NF42" s="34">
        <f t="shared" ref="NF42:PQ42" si="80">NE42</f>
        <v>225</v>
      </c>
      <c r="NG42" s="34">
        <f t="shared" si="80"/>
        <v>225</v>
      </c>
      <c r="NH42" s="34">
        <f t="shared" si="80"/>
        <v>225</v>
      </c>
      <c r="NI42" s="34">
        <f t="shared" si="80"/>
        <v>225</v>
      </c>
      <c r="NJ42" s="34">
        <f t="shared" si="80"/>
        <v>225</v>
      </c>
      <c r="NK42" s="34">
        <f t="shared" si="80"/>
        <v>225</v>
      </c>
      <c r="NL42" s="34">
        <f t="shared" si="80"/>
        <v>225</v>
      </c>
      <c r="NM42" s="34">
        <f t="shared" si="80"/>
        <v>225</v>
      </c>
      <c r="NN42" s="34">
        <f t="shared" si="80"/>
        <v>225</v>
      </c>
      <c r="NO42" s="34">
        <f t="shared" si="80"/>
        <v>225</v>
      </c>
      <c r="NP42" s="34">
        <f t="shared" si="80"/>
        <v>225</v>
      </c>
      <c r="NQ42" s="34">
        <f t="shared" si="80"/>
        <v>225</v>
      </c>
      <c r="NR42" s="34">
        <f t="shared" si="80"/>
        <v>225</v>
      </c>
      <c r="NS42" s="34">
        <f t="shared" si="80"/>
        <v>225</v>
      </c>
      <c r="NT42" s="34">
        <f t="shared" si="80"/>
        <v>225</v>
      </c>
      <c r="NU42" s="34">
        <f t="shared" si="80"/>
        <v>225</v>
      </c>
      <c r="NV42" s="34">
        <f t="shared" si="80"/>
        <v>225</v>
      </c>
      <c r="NW42" s="34">
        <f t="shared" si="80"/>
        <v>225</v>
      </c>
      <c r="NX42" s="34">
        <f t="shared" si="80"/>
        <v>225</v>
      </c>
      <c r="NY42" s="34">
        <f t="shared" si="80"/>
        <v>225</v>
      </c>
      <c r="NZ42" s="34">
        <f t="shared" si="80"/>
        <v>225</v>
      </c>
      <c r="OA42" s="34">
        <f t="shared" si="80"/>
        <v>225</v>
      </c>
      <c r="OB42" s="34">
        <f t="shared" si="80"/>
        <v>225</v>
      </c>
      <c r="OC42" s="34">
        <f t="shared" si="80"/>
        <v>225</v>
      </c>
      <c r="OD42" s="34">
        <f t="shared" si="80"/>
        <v>225</v>
      </c>
      <c r="OE42" s="34">
        <f t="shared" si="80"/>
        <v>225</v>
      </c>
      <c r="OF42" s="34">
        <f t="shared" si="80"/>
        <v>225</v>
      </c>
      <c r="OG42" s="34">
        <f t="shared" si="80"/>
        <v>225</v>
      </c>
      <c r="OH42" s="34">
        <f t="shared" si="80"/>
        <v>225</v>
      </c>
      <c r="OI42" s="34">
        <f t="shared" si="80"/>
        <v>225</v>
      </c>
      <c r="OJ42" s="34">
        <f t="shared" si="80"/>
        <v>225</v>
      </c>
      <c r="OK42" s="34">
        <f t="shared" si="80"/>
        <v>225</v>
      </c>
      <c r="OL42" s="34">
        <f t="shared" si="80"/>
        <v>225</v>
      </c>
      <c r="OM42" s="34">
        <f t="shared" si="80"/>
        <v>225</v>
      </c>
      <c r="ON42" s="34">
        <f t="shared" si="80"/>
        <v>225</v>
      </c>
      <c r="OO42" s="34">
        <f t="shared" si="80"/>
        <v>225</v>
      </c>
      <c r="OP42" s="34">
        <f t="shared" si="80"/>
        <v>225</v>
      </c>
      <c r="OQ42" s="34">
        <f t="shared" si="80"/>
        <v>225</v>
      </c>
      <c r="OR42" s="34">
        <f t="shared" si="80"/>
        <v>225</v>
      </c>
      <c r="OS42" s="34">
        <f t="shared" si="80"/>
        <v>225</v>
      </c>
      <c r="OT42" s="34">
        <f t="shared" si="80"/>
        <v>225</v>
      </c>
      <c r="OU42" s="34">
        <f t="shared" si="80"/>
        <v>225</v>
      </c>
      <c r="OV42" s="34">
        <f t="shared" si="80"/>
        <v>225</v>
      </c>
      <c r="OW42" s="34">
        <f t="shared" si="80"/>
        <v>225</v>
      </c>
      <c r="OX42" s="34">
        <f t="shared" si="80"/>
        <v>225</v>
      </c>
      <c r="OY42" s="34">
        <f t="shared" si="80"/>
        <v>225</v>
      </c>
      <c r="OZ42" s="34">
        <f t="shared" si="80"/>
        <v>225</v>
      </c>
      <c r="PA42" s="34">
        <f t="shared" si="80"/>
        <v>225</v>
      </c>
      <c r="PB42" s="34">
        <f t="shared" si="80"/>
        <v>225</v>
      </c>
      <c r="PC42" s="34">
        <f t="shared" si="80"/>
        <v>225</v>
      </c>
      <c r="PD42" s="34">
        <f t="shared" si="80"/>
        <v>225</v>
      </c>
      <c r="PE42" s="34">
        <f t="shared" si="80"/>
        <v>225</v>
      </c>
      <c r="PF42" s="34">
        <f t="shared" si="80"/>
        <v>225</v>
      </c>
      <c r="PG42" s="34">
        <f t="shared" si="80"/>
        <v>225</v>
      </c>
      <c r="PH42" s="34">
        <f t="shared" si="80"/>
        <v>225</v>
      </c>
      <c r="PI42" s="34">
        <f t="shared" si="80"/>
        <v>225</v>
      </c>
      <c r="PJ42" s="34">
        <f t="shared" si="80"/>
        <v>225</v>
      </c>
      <c r="PK42" s="34">
        <f t="shared" si="80"/>
        <v>225</v>
      </c>
      <c r="PL42" s="34">
        <f t="shared" si="80"/>
        <v>225</v>
      </c>
      <c r="PM42" s="34">
        <f t="shared" si="80"/>
        <v>225</v>
      </c>
      <c r="PN42" s="34">
        <f t="shared" si="80"/>
        <v>225</v>
      </c>
      <c r="PO42" s="34">
        <f t="shared" si="80"/>
        <v>225</v>
      </c>
      <c r="PP42" s="34">
        <f t="shared" si="80"/>
        <v>225</v>
      </c>
      <c r="PQ42" s="34">
        <f t="shared" si="80"/>
        <v>225</v>
      </c>
      <c r="PR42" s="34">
        <f t="shared" ref="PR42:SC42" si="81">PQ42</f>
        <v>225</v>
      </c>
      <c r="PS42" s="34">
        <f t="shared" si="81"/>
        <v>225</v>
      </c>
      <c r="PT42" s="34">
        <f t="shared" si="81"/>
        <v>225</v>
      </c>
      <c r="PU42" s="34">
        <f t="shared" si="81"/>
        <v>225</v>
      </c>
      <c r="PV42" s="34">
        <f t="shared" si="81"/>
        <v>225</v>
      </c>
      <c r="PW42" s="34">
        <f t="shared" si="81"/>
        <v>225</v>
      </c>
      <c r="PX42" s="34">
        <f t="shared" si="81"/>
        <v>225</v>
      </c>
      <c r="PY42" s="34">
        <f t="shared" si="81"/>
        <v>225</v>
      </c>
      <c r="PZ42" s="34">
        <f t="shared" si="81"/>
        <v>225</v>
      </c>
      <c r="QA42" s="34">
        <f t="shared" si="81"/>
        <v>225</v>
      </c>
      <c r="QB42" s="34">
        <f t="shared" si="81"/>
        <v>225</v>
      </c>
      <c r="QC42" s="34">
        <f t="shared" si="81"/>
        <v>225</v>
      </c>
      <c r="QD42" s="34">
        <f t="shared" si="81"/>
        <v>225</v>
      </c>
      <c r="QE42" s="34">
        <f t="shared" si="81"/>
        <v>225</v>
      </c>
      <c r="QF42" s="34">
        <f t="shared" si="81"/>
        <v>225</v>
      </c>
      <c r="QG42" s="34">
        <f t="shared" si="81"/>
        <v>225</v>
      </c>
      <c r="QH42" s="34">
        <f t="shared" si="81"/>
        <v>225</v>
      </c>
      <c r="QI42" s="34">
        <f t="shared" si="81"/>
        <v>225</v>
      </c>
      <c r="QJ42" s="34">
        <f t="shared" si="81"/>
        <v>225</v>
      </c>
      <c r="QK42" s="34">
        <f t="shared" si="81"/>
        <v>225</v>
      </c>
      <c r="QL42" s="34">
        <f t="shared" si="81"/>
        <v>225</v>
      </c>
      <c r="QM42" s="34">
        <f t="shared" si="81"/>
        <v>225</v>
      </c>
      <c r="QN42" s="34">
        <f t="shared" si="81"/>
        <v>225</v>
      </c>
      <c r="QO42" s="34">
        <f t="shared" si="81"/>
        <v>225</v>
      </c>
      <c r="QP42" s="34">
        <f t="shared" si="81"/>
        <v>225</v>
      </c>
      <c r="QQ42" s="34">
        <f t="shared" si="81"/>
        <v>225</v>
      </c>
      <c r="QR42" s="34">
        <f t="shared" si="81"/>
        <v>225</v>
      </c>
      <c r="QS42" s="34">
        <f t="shared" si="81"/>
        <v>225</v>
      </c>
      <c r="QT42" s="34">
        <f t="shared" si="81"/>
        <v>225</v>
      </c>
      <c r="QU42" s="34">
        <f t="shared" si="81"/>
        <v>225</v>
      </c>
      <c r="QV42" s="34">
        <f t="shared" si="81"/>
        <v>225</v>
      </c>
      <c r="QW42" s="34">
        <f t="shared" si="81"/>
        <v>225</v>
      </c>
      <c r="QX42" s="34">
        <f t="shared" si="81"/>
        <v>225</v>
      </c>
      <c r="QY42" s="34">
        <f t="shared" si="81"/>
        <v>225</v>
      </c>
      <c r="QZ42" s="34">
        <f t="shared" si="81"/>
        <v>225</v>
      </c>
      <c r="RA42" s="34">
        <f t="shared" si="81"/>
        <v>225</v>
      </c>
      <c r="RB42" s="34">
        <f t="shared" si="81"/>
        <v>225</v>
      </c>
      <c r="RC42" s="34">
        <f t="shared" si="81"/>
        <v>225</v>
      </c>
      <c r="RD42" s="34">
        <f t="shared" si="81"/>
        <v>225</v>
      </c>
      <c r="RE42" s="34">
        <f t="shared" si="81"/>
        <v>225</v>
      </c>
      <c r="RF42" s="34">
        <f t="shared" si="81"/>
        <v>225</v>
      </c>
      <c r="RG42" s="34">
        <f t="shared" si="81"/>
        <v>225</v>
      </c>
      <c r="RH42" s="34">
        <f t="shared" si="81"/>
        <v>225</v>
      </c>
      <c r="RI42" s="34">
        <f t="shared" si="81"/>
        <v>225</v>
      </c>
      <c r="RJ42" s="34">
        <f t="shared" si="81"/>
        <v>225</v>
      </c>
      <c r="RK42" s="34">
        <f t="shared" si="81"/>
        <v>225</v>
      </c>
      <c r="RL42" s="34">
        <f t="shared" si="81"/>
        <v>225</v>
      </c>
      <c r="RM42" s="34">
        <f t="shared" si="81"/>
        <v>225</v>
      </c>
      <c r="RN42" s="34">
        <f t="shared" si="81"/>
        <v>225</v>
      </c>
      <c r="RO42" s="34">
        <f t="shared" si="81"/>
        <v>225</v>
      </c>
      <c r="RP42" s="34">
        <f t="shared" si="81"/>
        <v>225</v>
      </c>
      <c r="RQ42" s="34">
        <f t="shared" si="81"/>
        <v>225</v>
      </c>
      <c r="RR42" s="34">
        <f t="shared" si="81"/>
        <v>225</v>
      </c>
      <c r="RS42" s="34">
        <f t="shared" si="81"/>
        <v>225</v>
      </c>
      <c r="RT42" s="34">
        <f t="shared" si="81"/>
        <v>225</v>
      </c>
      <c r="RU42" s="34">
        <f t="shared" si="81"/>
        <v>225</v>
      </c>
      <c r="RV42" s="34">
        <f t="shared" si="81"/>
        <v>225</v>
      </c>
      <c r="RW42" s="34">
        <f t="shared" si="81"/>
        <v>225</v>
      </c>
      <c r="RX42" s="34">
        <f t="shared" si="81"/>
        <v>225</v>
      </c>
      <c r="RY42" s="34">
        <f t="shared" si="81"/>
        <v>225</v>
      </c>
      <c r="RZ42" s="34">
        <f t="shared" si="81"/>
        <v>225</v>
      </c>
      <c r="SA42" s="34">
        <f t="shared" si="81"/>
        <v>225</v>
      </c>
      <c r="SB42" s="34">
        <f t="shared" si="81"/>
        <v>225</v>
      </c>
      <c r="SC42" s="34">
        <f t="shared" si="81"/>
        <v>225</v>
      </c>
      <c r="SD42" s="34">
        <f t="shared" ref="SD42:SY42" si="82">SC42</f>
        <v>225</v>
      </c>
      <c r="SE42" s="34">
        <f t="shared" si="82"/>
        <v>225</v>
      </c>
      <c r="SF42" s="34">
        <f t="shared" si="82"/>
        <v>225</v>
      </c>
      <c r="SG42" s="34">
        <f t="shared" si="82"/>
        <v>225</v>
      </c>
      <c r="SH42" s="34">
        <f t="shared" si="82"/>
        <v>225</v>
      </c>
      <c r="SI42" s="34">
        <f t="shared" si="82"/>
        <v>225</v>
      </c>
      <c r="SJ42" s="34">
        <f t="shared" si="82"/>
        <v>225</v>
      </c>
      <c r="SK42" s="34">
        <f t="shared" si="82"/>
        <v>225</v>
      </c>
      <c r="SL42" s="34">
        <f t="shared" si="82"/>
        <v>225</v>
      </c>
      <c r="SM42" s="34">
        <f t="shared" si="82"/>
        <v>225</v>
      </c>
      <c r="SN42" s="34">
        <f t="shared" si="82"/>
        <v>225</v>
      </c>
      <c r="SO42" s="34">
        <f t="shared" si="82"/>
        <v>225</v>
      </c>
      <c r="SP42" s="34">
        <f t="shared" si="82"/>
        <v>225</v>
      </c>
      <c r="SQ42" s="34">
        <f t="shared" si="82"/>
        <v>225</v>
      </c>
      <c r="SR42" s="34">
        <f t="shared" si="82"/>
        <v>225</v>
      </c>
      <c r="SS42" s="34">
        <f t="shared" si="82"/>
        <v>225</v>
      </c>
      <c r="ST42" s="34">
        <f t="shared" si="82"/>
        <v>225</v>
      </c>
      <c r="SU42" s="34">
        <f t="shared" si="82"/>
        <v>225</v>
      </c>
      <c r="SV42" s="34">
        <f t="shared" si="82"/>
        <v>225</v>
      </c>
      <c r="SW42" s="34">
        <f t="shared" si="82"/>
        <v>225</v>
      </c>
      <c r="SX42" s="34">
        <f t="shared" si="82"/>
        <v>225</v>
      </c>
      <c r="SY42" s="34">
        <f t="shared" si="82"/>
        <v>225</v>
      </c>
      <c r="SZ42" s="36"/>
      <c r="TA42" s="36"/>
      <c r="TB42" s="36"/>
      <c r="TC42" s="36"/>
      <c r="TD42" s="36"/>
      <c r="TE42" s="36"/>
      <c r="TF42" s="36"/>
      <c r="TG42" s="36"/>
      <c r="TH42" s="36"/>
      <c r="TI42" s="36"/>
      <c r="TJ42" s="36"/>
      <c r="TK42" s="36"/>
      <c r="TL42" s="36"/>
      <c r="TM42" s="36"/>
      <c r="TN42" s="36"/>
      <c r="TO42" s="36"/>
      <c r="TP42" s="36"/>
      <c r="TQ42" s="36"/>
      <c r="TR42" s="36"/>
      <c r="TS42" s="36"/>
      <c r="TT42" s="36"/>
      <c r="TU42" s="36"/>
      <c r="TV42" s="36"/>
      <c r="TW42" s="36"/>
      <c r="TX42" s="36"/>
      <c r="TY42" s="36"/>
      <c r="TZ42" s="36"/>
      <c r="UA42" s="36"/>
      <c r="UB42" s="36"/>
      <c r="UC42" s="36"/>
      <c r="UD42" s="36"/>
      <c r="UE42" s="36"/>
      <c r="UF42" s="36"/>
      <c r="UG42" s="36"/>
      <c r="UH42" s="36"/>
      <c r="UI42" s="36"/>
      <c r="UJ42" s="36"/>
      <c r="UK42" s="36"/>
      <c r="UL42" s="36"/>
      <c r="UM42" s="36"/>
      <c r="UN42" s="36"/>
      <c r="UO42" s="36"/>
      <c r="UP42" s="36"/>
      <c r="UQ42" s="36"/>
      <c r="UR42" s="36"/>
      <c r="US42" s="36"/>
      <c r="UT42" s="36"/>
      <c r="UU42" s="36"/>
      <c r="UV42" s="36"/>
      <c r="UW42" s="36"/>
      <c r="UX42" s="36"/>
      <c r="UY42" s="36"/>
      <c r="UZ42" s="36"/>
      <c r="VA42" s="36"/>
      <c r="VB42" s="36"/>
      <c r="VC42" s="36"/>
      <c r="VD42" s="36"/>
      <c r="VE42" s="36"/>
      <c r="VF42" s="36"/>
      <c r="VG42" s="36"/>
      <c r="VH42" s="36"/>
      <c r="VI42" s="36"/>
      <c r="VJ42" s="36"/>
      <c r="VK42" s="36"/>
      <c r="VL42" s="36"/>
      <c r="VM42" s="36"/>
      <c r="VN42" s="36"/>
      <c r="VO42" s="36"/>
      <c r="VP42" s="36"/>
      <c r="VQ42" s="36"/>
      <c r="VR42" s="36"/>
      <c r="VS42" s="36"/>
      <c r="VT42" s="36"/>
      <c r="VU42" s="36"/>
      <c r="VV42" s="36"/>
      <c r="VW42" s="36"/>
      <c r="VX42" s="36"/>
      <c r="VY42" s="36"/>
      <c r="VZ42" s="36"/>
      <c r="WA42" s="36"/>
      <c r="WB42" s="36"/>
      <c r="WC42" s="36"/>
      <c r="WD42" s="36"/>
      <c r="WE42" s="36"/>
      <c r="WF42" s="36"/>
      <c r="WG42" s="36"/>
      <c r="WH42" s="36"/>
      <c r="WI42" s="36"/>
    </row>
    <row r="43" spans="1:607" s="39" customFormat="1" ht="18.5" x14ac:dyDescent="0.45">
      <c r="A43" s="38" t="s">
        <v>104</v>
      </c>
      <c r="B43" s="39">
        <f>B39*0.9</f>
        <v>103.5</v>
      </c>
      <c r="C43" s="39">
        <f t="shared" ref="C43:BN43" si="83">C39*0.9</f>
        <v>103.5</v>
      </c>
      <c r="D43" s="39">
        <f t="shared" si="83"/>
        <v>103.5</v>
      </c>
      <c r="E43" s="39">
        <f t="shared" si="83"/>
        <v>103.5</v>
      </c>
      <c r="F43" s="39">
        <f t="shared" si="83"/>
        <v>103.5</v>
      </c>
      <c r="G43" s="39">
        <f t="shared" si="83"/>
        <v>103.5</v>
      </c>
      <c r="H43" s="39">
        <f t="shared" si="83"/>
        <v>103.5</v>
      </c>
      <c r="I43" s="39">
        <f t="shared" si="83"/>
        <v>103.5</v>
      </c>
      <c r="J43" s="39">
        <f t="shared" si="83"/>
        <v>103.5</v>
      </c>
      <c r="K43" s="39">
        <f t="shared" si="83"/>
        <v>103.5</v>
      </c>
      <c r="L43" s="39">
        <f t="shared" si="83"/>
        <v>103.5</v>
      </c>
      <c r="M43" s="39">
        <f t="shared" si="83"/>
        <v>103.5</v>
      </c>
      <c r="N43" s="39">
        <f t="shared" si="83"/>
        <v>103.5</v>
      </c>
      <c r="O43" s="39">
        <f t="shared" si="83"/>
        <v>103.5</v>
      </c>
      <c r="P43" s="39">
        <f t="shared" si="83"/>
        <v>103.5</v>
      </c>
      <c r="Q43" s="39">
        <f t="shared" si="83"/>
        <v>103.5</v>
      </c>
      <c r="R43" s="39">
        <f t="shared" si="83"/>
        <v>103.5</v>
      </c>
      <c r="S43" s="39">
        <f t="shared" si="83"/>
        <v>103.5</v>
      </c>
      <c r="T43" s="39">
        <f t="shared" si="83"/>
        <v>103.5</v>
      </c>
      <c r="U43" s="39">
        <f t="shared" si="83"/>
        <v>103.5</v>
      </c>
      <c r="V43" s="39">
        <f t="shared" si="83"/>
        <v>103.5</v>
      </c>
      <c r="W43" s="39">
        <f t="shared" si="83"/>
        <v>103.5</v>
      </c>
      <c r="X43" s="39">
        <f t="shared" si="83"/>
        <v>103.5</v>
      </c>
      <c r="Y43" s="39">
        <f t="shared" si="83"/>
        <v>103.5</v>
      </c>
      <c r="Z43" s="39">
        <f t="shared" si="83"/>
        <v>103.5</v>
      </c>
      <c r="AA43" s="39">
        <f t="shared" si="83"/>
        <v>103.5</v>
      </c>
      <c r="AB43" s="39">
        <f t="shared" si="83"/>
        <v>103.5</v>
      </c>
      <c r="AC43" s="39">
        <f t="shared" si="83"/>
        <v>103.5</v>
      </c>
      <c r="AD43" s="39">
        <f t="shared" si="83"/>
        <v>103.5</v>
      </c>
      <c r="AE43" s="39">
        <f t="shared" si="83"/>
        <v>103.5</v>
      </c>
      <c r="AF43" s="39">
        <f t="shared" si="83"/>
        <v>103.5</v>
      </c>
      <c r="AG43" s="39">
        <f t="shared" si="83"/>
        <v>103.5</v>
      </c>
      <c r="AH43" s="39">
        <f t="shared" si="83"/>
        <v>103.5</v>
      </c>
      <c r="AI43" s="39">
        <f t="shared" si="83"/>
        <v>103.5</v>
      </c>
      <c r="AJ43" s="39">
        <f t="shared" si="83"/>
        <v>103.5</v>
      </c>
      <c r="AK43" s="39">
        <f t="shared" si="83"/>
        <v>103.5</v>
      </c>
      <c r="AL43" s="39">
        <f t="shared" si="83"/>
        <v>103.5</v>
      </c>
      <c r="AM43" s="39">
        <f t="shared" si="83"/>
        <v>103.5</v>
      </c>
      <c r="AN43" s="39">
        <f t="shared" si="83"/>
        <v>103.5</v>
      </c>
      <c r="AO43" s="39">
        <f t="shared" si="83"/>
        <v>103.5</v>
      </c>
      <c r="AP43" s="39">
        <f t="shared" si="83"/>
        <v>103.5</v>
      </c>
      <c r="AQ43" s="39">
        <f t="shared" si="83"/>
        <v>103.5</v>
      </c>
      <c r="AR43" s="39">
        <f t="shared" si="83"/>
        <v>103.5</v>
      </c>
      <c r="AS43" s="39">
        <f t="shared" si="83"/>
        <v>103.5</v>
      </c>
      <c r="AT43" s="39">
        <f t="shared" si="83"/>
        <v>103.5</v>
      </c>
      <c r="AU43" s="39">
        <f t="shared" si="83"/>
        <v>103.5</v>
      </c>
      <c r="AV43" s="39">
        <f t="shared" si="83"/>
        <v>103.5</v>
      </c>
      <c r="AW43" s="39">
        <f t="shared" si="83"/>
        <v>103.5</v>
      </c>
      <c r="AX43" s="39">
        <f t="shared" si="83"/>
        <v>103.5</v>
      </c>
      <c r="AY43" s="39">
        <f t="shared" si="83"/>
        <v>103.5</v>
      </c>
      <c r="AZ43" s="39">
        <f t="shared" si="83"/>
        <v>103.5</v>
      </c>
      <c r="BA43" s="39">
        <f t="shared" si="83"/>
        <v>103.5</v>
      </c>
      <c r="BB43" s="39">
        <f t="shared" si="83"/>
        <v>103.5</v>
      </c>
      <c r="BC43" s="39">
        <f t="shared" si="83"/>
        <v>103.5</v>
      </c>
      <c r="BD43" s="39">
        <f t="shared" si="83"/>
        <v>103.5</v>
      </c>
      <c r="BE43" s="39">
        <f t="shared" si="83"/>
        <v>103.5</v>
      </c>
      <c r="BF43" s="39">
        <f t="shared" si="83"/>
        <v>103.5</v>
      </c>
      <c r="BG43" s="39">
        <f t="shared" si="83"/>
        <v>103.5</v>
      </c>
      <c r="BH43" s="39">
        <f t="shared" si="83"/>
        <v>103.5</v>
      </c>
      <c r="BI43" s="39">
        <f t="shared" si="83"/>
        <v>103.5</v>
      </c>
      <c r="BJ43" s="39">
        <f t="shared" si="83"/>
        <v>103.5</v>
      </c>
      <c r="BK43" s="39">
        <f t="shared" si="83"/>
        <v>72</v>
      </c>
      <c r="BL43" s="39">
        <f t="shared" si="83"/>
        <v>72</v>
      </c>
      <c r="BM43" s="39">
        <f t="shared" si="83"/>
        <v>72</v>
      </c>
      <c r="BN43" s="39">
        <f t="shared" si="83"/>
        <v>72</v>
      </c>
      <c r="BO43" s="39">
        <f t="shared" ref="BO43:DZ43" si="84">BO39*0.9</f>
        <v>72</v>
      </c>
      <c r="BP43" s="39">
        <f t="shared" si="84"/>
        <v>72</v>
      </c>
      <c r="BQ43" s="39">
        <f t="shared" si="84"/>
        <v>72</v>
      </c>
      <c r="BR43" s="39">
        <f t="shared" si="84"/>
        <v>72</v>
      </c>
      <c r="BS43" s="39">
        <f t="shared" si="84"/>
        <v>72</v>
      </c>
      <c r="BT43" s="39">
        <f t="shared" si="84"/>
        <v>72</v>
      </c>
      <c r="BU43" s="39">
        <f t="shared" si="84"/>
        <v>72</v>
      </c>
      <c r="BV43" s="39">
        <f t="shared" si="84"/>
        <v>72</v>
      </c>
      <c r="BW43" s="39">
        <f t="shared" si="84"/>
        <v>72</v>
      </c>
      <c r="BX43" s="39">
        <f t="shared" si="84"/>
        <v>72</v>
      </c>
      <c r="BY43" s="39">
        <f t="shared" si="84"/>
        <v>72</v>
      </c>
      <c r="BZ43" s="39">
        <f t="shared" si="84"/>
        <v>72</v>
      </c>
      <c r="CA43" s="39">
        <f t="shared" si="84"/>
        <v>72</v>
      </c>
      <c r="CB43" s="39">
        <f t="shared" si="84"/>
        <v>72</v>
      </c>
      <c r="CC43" s="39">
        <f t="shared" si="84"/>
        <v>72</v>
      </c>
      <c r="CD43" s="39">
        <f t="shared" si="84"/>
        <v>72</v>
      </c>
      <c r="CE43" s="39">
        <f t="shared" si="84"/>
        <v>72</v>
      </c>
      <c r="CF43" s="39">
        <f t="shared" si="84"/>
        <v>72</v>
      </c>
      <c r="CG43" s="39">
        <f t="shared" si="84"/>
        <v>72</v>
      </c>
      <c r="CH43" s="39">
        <f t="shared" si="84"/>
        <v>72</v>
      </c>
      <c r="CI43" s="39">
        <f t="shared" si="84"/>
        <v>72</v>
      </c>
      <c r="CJ43" s="39">
        <f t="shared" si="84"/>
        <v>72</v>
      </c>
      <c r="CK43" s="39">
        <f t="shared" si="84"/>
        <v>72</v>
      </c>
      <c r="CL43" s="39">
        <f t="shared" si="84"/>
        <v>72</v>
      </c>
      <c r="CM43" s="39">
        <f t="shared" si="84"/>
        <v>72</v>
      </c>
      <c r="CN43" s="39">
        <f t="shared" si="84"/>
        <v>72</v>
      </c>
      <c r="CO43" s="39">
        <f t="shared" si="84"/>
        <v>72</v>
      </c>
      <c r="CP43" s="39">
        <f t="shared" si="84"/>
        <v>72</v>
      </c>
      <c r="CQ43" s="39">
        <f t="shared" si="84"/>
        <v>72</v>
      </c>
      <c r="CR43" s="39">
        <f t="shared" si="84"/>
        <v>72</v>
      </c>
      <c r="CS43" s="39">
        <f t="shared" si="84"/>
        <v>72</v>
      </c>
      <c r="CT43" s="39">
        <f t="shared" si="84"/>
        <v>72</v>
      </c>
      <c r="CU43" s="39">
        <f t="shared" si="84"/>
        <v>72</v>
      </c>
      <c r="CV43" s="39">
        <f t="shared" si="84"/>
        <v>72</v>
      </c>
      <c r="CW43" s="39">
        <f t="shared" si="84"/>
        <v>72</v>
      </c>
      <c r="CX43" s="39">
        <f t="shared" si="84"/>
        <v>72</v>
      </c>
      <c r="CY43" s="39">
        <f t="shared" si="84"/>
        <v>72</v>
      </c>
      <c r="CZ43" s="39">
        <f t="shared" si="84"/>
        <v>72</v>
      </c>
      <c r="DA43" s="39">
        <f t="shared" si="84"/>
        <v>72</v>
      </c>
      <c r="DB43" s="39">
        <f t="shared" si="84"/>
        <v>72</v>
      </c>
      <c r="DC43" s="39">
        <f t="shared" si="84"/>
        <v>72</v>
      </c>
      <c r="DD43" s="39">
        <f t="shared" si="84"/>
        <v>72</v>
      </c>
      <c r="DE43" s="39">
        <f t="shared" si="84"/>
        <v>72</v>
      </c>
      <c r="DF43" s="39">
        <f t="shared" si="84"/>
        <v>72</v>
      </c>
      <c r="DG43" s="39">
        <f t="shared" si="84"/>
        <v>72</v>
      </c>
      <c r="DH43" s="39">
        <f t="shared" si="84"/>
        <v>72</v>
      </c>
      <c r="DI43" s="39">
        <f t="shared" si="84"/>
        <v>72</v>
      </c>
      <c r="DJ43" s="39">
        <f t="shared" si="84"/>
        <v>72</v>
      </c>
      <c r="DK43" s="39">
        <f t="shared" si="84"/>
        <v>72</v>
      </c>
      <c r="DL43" s="39">
        <f t="shared" si="84"/>
        <v>72</v>
      </c>
      <c r="DM43" s="39">
        <f t="shared" si="84"/>
        <v>72</v>
      </c>
      <c r="DN43" s="39">
        <f t="shared" si="84"/>
        <v>72</v>
      </c>
      <c r="DO43" s="39">
        <f t="shared" si="84"/>
        <v>72</v>
      </c>
      <c r="DP43" s="39">
        <f t="shared" si="84"/>
        <v>72</v>
      </c>
      <c r="DQ43" s="39">
        <f t="shared" si="84"/>
        <v>72</v>
      </c>
      <c r="DR43" s="39">
        <f t="shared" si="84"/>
        <v>72</v>
      </c>
      <c r="DS43" s="39">
        <f t="shared" si="84"/>
        <v>72</v>
      </c>
      <c r="DT43" s="39">
        <f t="shared" si="84"/>
        <v>72</v>
      </c>
      <c r="DU43" s="39">
        <f t="shared" si="84"/>
        <v>72</v>
      </c>
      <c r="DV43" s="39">
        <f t="shared" si="84"/>
        <v>72</v>
      </c>
      <c r="DW43" s="39">
        <f t="shared" si="84"/>
        <v>72</v>
      </c>
      <c r="DX43" s="39">
        <f t="shared" si="84"/>
        <v>72</v>
      </c>
      <c r="DY43" s="39">
        <f t="shared" si="84"/>
        <v>72</v>
      </c>
      <c r="DZ43" s="39">
        <f t="shared" si="84"/>
        <v>72</v>
      </c>
      <c r="EA43" s="39">
        <f t="shared" ref="EA43:GL43" si="85">EA39*0.9</f>
        <v>72</v>
      </c>
      <c r="EB43" s="39">
        <f t="shared" si="85"/>
        <v>72</v>
      </c>
      <c r="EC43" s="39">
        <f t="shared" si="85"/>
        <v>72</v>
      </c>
      <c r="ED43" s="39">
        <f t="shared" si="85"/>
        <v>72</v>
      </c>
      <c r="EE43" s="39">
        <f t="shared" si="85"/>
        <v>72</v>
      </c>
      <c r="EF43" s="39">
        <f t="shared" si="85"/>
        <v>72</v>
      </c>
      <c r="EG43" s="39">
        <f t="shared" si="85"/>
        <v>72</v>
      </c>
      <c r="EH43" s="39">
        <f t="shared" si="85"/>
        <v>72</v>
      </c>
      <c r="EI43" s="39">
        <f t="shared" si="85"/>
        <v>72</v>
      </c>
      <c r="EJ43" s="39">
        <f t="shared" si="85"/>
        <v>72</v>
      </c>
      <c r="EK43" s="39">
        <f t="shared" si="85"/>
        <v>72</v>
      </c>
      <c r="EL43" s="39">
        <f t="shared" si="85"/>
        <v>72</v>
      </c>
      <c r="EM43" s="39">
        <f t="shared" si="85"/>
        <v>72</v>
      </c>
      <c r="EN43" s="39">
        <f t="shared" si="85"/>
        <v>72</v>
      </c>
      <c r="EO43" s="39">
        <f t="shared" si="85"/>
        <v>72</v>
      </c>
      <c r="EP43" s="39">
        <f t="shared" si="85"/>
        <v>72</v>
      </c>
      <c r="EQ43" s="39">
        <f t="shared" si="85"/>
        <v>72</v>
      </c>
      <c r="ER43" s="39">
        <f t="shared" si="85"/>
        <v>72</v>
      </c>
      <c r="ES43" s="39">
        <f t="shared" si="85"/>
        <v>72</v>
      </c>
      <c r="ET43" s="39">
        <f t="shared" si="85"/>
        <v>72</v>
      </c>
      <c r="EU43" s="39">
        <f t="shared" si="85"/>
        <v>72</v>
      </c>
      <c r="EV43" s="39">
        <f t="shared" si="85"/>
        <v>72</v>
      </c>
      <c r="EW43" s="39">
        <f t="shared" si="85"/>
        <v>72</v>
      </c>
      <c r="EX43" s="39">
        <f t="shared" si="85"/>
        <v>72</v>
      </c>
      <c r="EY43" s="39">
        <f t="shared" si="85"/>
        <v>72</v>
      </c>
      <c r="EZ43" s="39">
        <f t="shared" si="85"/>
        <v>72</v>
      </c>
      <c r="FA43" s="39">
        <f t="shared" si="85"/>
        <v>72</v>
      </c>
      <c r="FB43" s="39">
        <f t="shared" si="85"/>
        <v>72</v>
      </c>
      <c r="FC43" s="39">
        <f t="shared" si="85"/>
        <v>72</v>
      </c>
      <c r="FD43" s="39">
        <f t="shared" si="85"/>
        <v>72</v>
      </c>
      <c r="FE43" s="39">
        <f t="shared" si="85"/>
        <v>72</v>
      </c>
      <c r="FF43" s="39">
        <f t="shared" si="85"/>
        <v>72</v>
      </c>
      <c r="FG43" s="39">
        <f t="shared" si="85"/>
        <v>72</v>
      </c>
      <c r="FH43" s="39">
        <f t="shared" si="85"/>
        <v>72</v>
      </c>
      <c r="FI43" s="39">
        <f t="shared" si="85"/>
        <v>72</v>
      </c>
      <c r="FJ43" s="39">
        <f t="shared" si="85"/>
        <v>72</v>
      </c>
      <c r="FK43" s="39">
        <f t="shared" si="85"/>
        <v>72</v>
      </c>
      <c r="FL43" s="39">
        <f t="shared" si="85"/>
        <v>72</v>
      </c>
      <c r="FM43" s="39">
        <f t="shared" si="85"/>
        <v>72</v>
      </c>
      <c r="FN43" s="39">
        <f t="shared" si="85"/>
        <v>72</v>
      </c>
      <c r="FO43" s="39">
        <f t="shared" si="85"/>
        <v>72</v>
      </c>
      <c r="FP43" s="39">
        <f t="shared" si="85"/>
        <v>72</v>
      </c>
      <c r="FQ43" s="39">
        <f t="shared" si="85"/>
        <v>72</v>
      </c>
      <c r="FR43" s="39">
        <f t="shared" si="85"/>
        <v>72</v>
      </c>
      <c r="FS43" s="39">
        <f t="shared" si="85"/>
        <v>72</v>
      </c>
      <c r="FT43" s="39">
        <f t="shared" si="85"/>
        <v>72</v>
      </c>
      <c r="FU43" s="39">
        <f t="shared" si="85"/>
        <v>72</v>
      </c>
      <c r="FV43" s="39">
        <f t="shared" si="85"/>
        <v>72</v>
      </c>
      <c r="FW43" s="39">
        <f t="shared" si="85"/>
        <v>72</v>
      </c>
      <c r="FX43" s="39">
        <f t="shared" si="85"/>
        <v>72</v>
      </c>
      <c r="FY43" s="39">
        <f t="shared" si="85"/>
        <v>72</v>
      </c>
      <c r="FZ43" s="39">
        <f t="shared" si="85"/>
        <v>72</v>
      </c>
      <c r="GA43" s="39">
        <f t="shared" si="85"/>
        <v>72</v>
      </c>
      <c r="GB43" s="39">
        <f t="shared" si="85"/>
        <v>72</v>
      </c>
      <c r="GC43" s="39">
        <f t="shared" si="85"/>
        <v>72</v>
      </c>
      <c r="GD43" s="39">
        <f t="shared" si="85"/>
        <v>72</v>
      </c>
      <c r="GE43" s="39">
        <f t="shared" si="85"/>
        <v>72</v>
      </c>
      <c r="GF43" s="39">
        <f t="shared" si="85"/>
        <v>72</v>
      </c>
      <c r="GG43" s="39">
        <f t="shared" si="85"/>
        <v>72</v>
      </c>
      <c r="GH43" s="39">
        <f t="shared" si="85"/>
        <v>72</v>
      </c>
      <c r="GI43" s="39">
        <f t="shared" si="85"/>
        <v>72</v>
      </c>
      <c r="GJ43" s="39">
        <f t="shared" si="85"/>
        <v>72</v>
      </c>
      <c r="GK43" s="39">
        <f t="shared" si="85"/>
        <v>72</v>
      </c>
      <c r="GL43" s="39">
        <f t="shared" si="85"/>
        <v>72</v>
      </c>
      <c r="GM43" s="39">
        <f t="shared" ref="GM43:IX43" si="86">GM39*0.9</f>
        <v>72</v>
      </c>
      <c r="GN43" s="39">
        <f t="shared" si="86"/>
        <v>72</v>
      </c>
      <c r="GO43" s="39">
        <f t="shared" si="86"/>
        <v>72</v>
      </c>
      <c r="GP43" s="39">
        <f t="shared" si="86"/>
        <v>72</v>
      </c>
      <c r="GQ43" s="39">
        <f t="shared" si="86"/>
        <v>72</v>
      </c>
      <c r="GR43" s="39">
        <f t="shared" si="86"/>
        <v>72</v>
      </c>
      <c r="GS43" s="39">
        <f t="shared" si="86"/>
        <v>72</v>
      </c>
      <c r="GT43" s="39">
        <f t="shared" si="86"/>
        <v>72</v>
      </c>
      <c r="GU43" s="39">
        <f t="shared" si="86"/>
        <v>72</v>
      </c>
      <c r="GV43" s="39">
        <f t="shared" si="86"/>
        <v>72</v>
      </c>
      <c r="GW43" s="39">
        <f t="shared" si="86"/>
        <v>72</v>
      </c>
      <c r="GX43" s="39">
        <f t="shared" si="86"/>
        <v>72</v>
      </c>
      <c r="GY43" s="39">
        <f t="shared" si="86"/>
        <v>72</v>
      </c>
      <c r="GZ43" s="39">
        <f t="shared" si="86"/>
        <v>72</v>
      </c>
      <c r="HA43" s="39">
        <f t="shared" si="86"/>
        <v>72</v>
      </c>
      <c r="HB43" s="39">
        <f t="shared" si="86"/>
        <v>72</v>
      </c>
      <c r="HC43" s="39">
        <f t="shared" si="86"/>
        <v>72</v>
      </c>
      <c r="HD43" s="39">
        <f t="shared" si="86"/>
        <v>72</v>
      </c>
      <c r="HE43" s="39">
        <f t="shared" si="86"/>
        <v>72</v>
      </c>
      <c r="HF43" s="39">
        <f t="shared" si="86"/>
        <v>72</v>
      </c>
      <c r="HG43" s="129">
        <f t="shared" si="86"/>
        <v>180</v>
      </c>
      <c r="HH43" s="39">
        <f t="shared" si="86"/>
        <v>180</v>
      </c>
      <c r="HI43" s="39">
        <f t="shared" si="86"/>
        <v>180</v>
      </c>
      <c r="HJ43" s="39">
        <f t="shared" si="86"/>
        <v>180</v>
      </c>
      <c r="HK43" s="39">
        <f t="shared" si="86"/>
        <v>180</v>
      </c>
      <c r="HL43" s="39">
        <f t="shared" si="86"/>
        <v>180</v>
      </c>
      <c r="HM43" s="39">
        <f t="shared" si="86"/>
        <v>180</v>
      </c>
      <c r="HN43" s="39">
        <f t="shared" si="86"/>
        <v>180</v>
      </c>
      <c r="HO43" s="39">
        <f t="shared" si="86"/>
        <v>180</v>
      </c>
      <c r="HP43" s="39">
        <f t="shared" si="86"/>
        <v>180</v>
      </c>
      <c r="HQ43" s="39">
        <f t="shared" si="86"/>
        <v>180</v>
      </c>
      <c r="HR43" s="39">
        <f t="shared" si="86"/>
        <v>180</v>
      </c>
      <c r="HS43" s="39">
        <f t="shared" si="86"/>
        <v>180</v>
      </c>
      <c r="HT43" s="39">
        <f t="shared" si="86"/>
        <v>180</v>
      </c>
      <c r="HU43" s="39">
        <f t="shared" si="86"/>
        <v>180</v>
      </c>
      <c r="HV43" s="39">
        <f t="shared" si="86"/>
        <v>180</v>
      </c>
      <c r="HW43" s="39">
        <f t="shared" si="86"/>
        <v>180</v>
      </c>
      <c r="HX43" s="39">
        <f t="shared" si="86"/>
        <v>180</v>
      </c>
      <c r="HY43" s="39">
        <f t="shared" si="86"/>
        <v>180</v>
      </c>
      <c r="HZ43" s="39">
        <f t="shared" si="86"/>
        <v>180</v>
      </c>
      <c r="IA43" s="39">
        <f t="shared" si="86"/>
        <v>180</v>
      </c>
      <c r="IB43" s="39">
        <f t="shared" si="86"/>
        <v>180</v>
      </c>
      <c r="IC43" s="39">
        <f t="shared" si="86"/>
        <v>180</v>
      </c>
      <c r="ID43" s="39">
        <f t="shared" si="86"/>
        <v>180</v>
      </c>
      <c r="IE43" s="39">
        <f t="shared" si="86"/>
        <v>180</v>
      </c>
      <c r="IF43" s="39">
        <f t="shared" si="86"/>
        <v>180</v>
      </c>
      <c r="IG43" s="39">
        <f t="shared" si="86"/>
        <v>180</v>
      </c>
      <c r="IH43" s="39">
        <f t="shared" si="86"/>
        <v>180</v>
      </c>
      <c r="II43" s="39">
        <f t="shared" si="86"/>
        <v>180</v>
      </c>
      <c r="IJ43" s="39">
        <f t="shared" si="86"/>
        <v>180</v>
      </c>
      <c r="IK43" s="39">
        <f t="shared" si="86"/>
        <v>180</v>
      </c>
      <c r="IL43" s="129">
        <f t="shared" si="86"/>
        <v>180</v>
      </c>
      <c r="IM43" s="39">
        <f t="shared" si="86"/>
        <v>180</v>
      </c>
      <c r="IN43" s="39">
        <f t="shared" si="86"/>
        <v>180</v>
      </c>
      <c r="IO43" s="39">
        <f t="shared" si="86"/>
        <v>180</v>
      </c>
      <c r="IP43" s="39">
        <f t="shared" si="86"/>
        <v>180</v>
      </c>
      <c r="IQ43" s="39">
        <f t="shared" si="86"/>
        <v>180</v>
      </c>
      <c r="IR43" s="39">
        <f t="shared" si="86"/>
        <v>180</v>
      </c>
      <c r="IS43" s="39">
        <f t="shared" si="86"/>
        <v>180</v>
      </c>
      <c r="IT43" s="39">
        <f t="shared" si="86"/>
        <v>180</v>
      </c>
      <c r="IU43" s="39">
        <f t="shared" si="86"/>
        <v>180</v>
      </c>
      <c r="IV43" s="39">
        <f t="shared" si="86"/>
        <v>180</v>
      </c>
      <c r="IW43" s="39">
        <f t="shared" si="86"/>
        <v>180</v>
      </c>
      <c r="IX43" s="39">
        <f t="shared" si="86"/>
        <v>180</v>
      </c>
      <c r="IY43" s="39">
        <f t="shared" ref="IY43:KS43" si="87">IY39*0.9</f>
        <v>180</v>
      </c>
      <c r="IZ43" s="39">
        <f t="shared" si="87"/>
        <v>180</v>
      </c>
      <c r="JA43" s="39">
        <f t="shared" si="87"/>
        <v>180</v>
      </c>
      <c r="JB43" s="39">
        <f t="shared" si="87"/>
        <v>180</v>
      </c>
      <c r="JC43" s="39">
        <f t="shared" si="87"/>
        <v>180</v>
      </c>
      <c r="JD43" s="39">
        <f t="shared" si="87"/>
        <v>180</v>
      </c>
      <c r="JE43" s="39">
        <f t="shared" si="87"/>
        <v>180</v>
      </c>
      <c r="JF43" s="39">
        <f t="shared" si="87"/>
        <v>180</v>
      </c>
      <c r="JG43" s="39">
        <f t="shared" si="87"/>
        <v>180</v>
      </c>
      <c r="JH43" s="39">
        <f t="shared" si="87"/>
        <v>180</v>
      </c>
      <c r="JI43" s="39">
        <f t="shared" si="87"/>
        <v>180</v>
      </c>
      <c r="JJ43" s="39">
        <f t="shared" si="87"/>
        <v>180</v>
      </c>
      <c r="JK43" s="39">
        <f t="shared" si="87"/>
        <v>180</v>
      </c>
      <c r="JL43" s="39">
        <f t="shared" si="87"/>
        <v>180</v>
      </c>
      <c r="JM43" s="39">
        <f t="shared" si="87"/>
        <v>180</v>
      </c>
      <c r="JN43" s="39">
        <f t="shared" si="87"/>
        <v>180</v>
      </c>
      <c r="JO43" s="39">
        <f t="shared" ref="JO43" si="88">JO39*0.9</f>
        <v>180</v>
      </c>
      <c r="JP43" s="39">
        <f t="shared" si="87"/>
        <v>180</v>
      </c>
      <c r="JQ43" s="39">
        <f t="shared" si="87"/>
        <v>180</v>
      </c>
      <c r="JR43" s="39">
        <f t="shared" si="87"/>
        <v>180</v>
      </c>
      <c r="JS43" s="39">
        <f t="shared" si="87"/>
        <v>180</v>
      </c>
      <c r="JT43" s="39">
        <f t="shared" si="87"/>
        <v>180</v>
      </c>
      <c r="JU43" s="39">
        <f t="shared" si="87"/>
        <v>180</v>
      </c>
      <c r="JV43" s="39">
        <f t="shared" si="87"/>
        <v>180</v>
      </c>
      <c r="JW43" s="39">
        <f t="shared" si="87"/>
        <v>180</v>
      </c>
      <c r="JX43" s="39">
        <f t="shared" si="87"/>
        <v>180</v>
      </c>
      <c r="JY43" s="39">
        <f t="shared" si="87"/>
        <v>180</v>
      </c>
      <c r="JZ43" s="39">
        <f t="shared" si="87"/>
        <v>180</v>
      </c>
      <c r="KA43" s="39">
        <f t="shared" si="87"/>
        <v>180</v>
      </c>
      <c r="KB43" s="39">
        <f t="shared" si="87"/>
        <v>180</v>
      </c>
      <c r="KC43" s="39">
        <f t="shared" si="87"/>
        <v>180</v>
      </c>
      <c r="KD43" s="39">
        <f t="shared" si="87"/>
        <v>180</v>
      </c>
      <c r="KE43" s="39">
        <f t="shared" si="87"/>
        <v>180</v>
      </c>
      <c r="KF43" s="39">
        <f t="shared" si="87"/>
        <v>180</v>
      </c>
      <c r="KG43" s="39">
        <f t="shared" si="87"/>
        <v>180</v>
      </c>
      <c r="KH43" s="39">
        <f t="shared" si="87"/>
        <v>180</v>
      </c>
      <c r="KI43" s="39">
        <f t="shared" si="87"/>
        <v>180</v>
      </c>
      <c r="KJ43" s="39">
        <f t="shared" si="87"/>
        <v>180</v>
      </c>
      <c r="KK43" s="39">
        <f t="shared" si="87"/>
        <v>180</v>
      </c>
      <c r="KL43" s="39">
        <f t="shared" si="87"/>
        <v>180</v>
      </c>
      <c r="KM43" s="39">
        <f t="shared" si="87"/>
        <v>180</v>
      </c>
      <c r="KN43" s="39">
        <f t="shared" si="87"/>
        <v>180</v>
      </c>
      <c r="KO43" s="39">
        <f t="shared" si="87"/>
        <v>180</v>
      </c>
      <c r="KP43" s="39">
        <f t="shared" si="87"/>
        <v>180</v>
      </c>
      <c r="KQ43" s="39">
        <f t="shared" si="87"/>
        <v>180</v>
      </c>
      <c r="KR43" s="39">
        <f t="shared" si="87"/>
        <v>180</v>
      </c>
      <c r="KS43" s="39">
        <f t="shared" si="87"/>
        <v>180</v>
      </c>
      <c r="KT43" s="39">
        <f t="shared" ref="KT43:NB43" si="89">KT39*0.9</f>
        <v>180</v>
      </c>
      <c r="KU43" s="39">
        <f t="shared" si="89"/>
        <v>180</v>
      </c>
      <c r="KV43" s="39">
        <f t="shared" si="89"/>
        <v>180</v>
      </c>
      <c r="KW43" s="39">
        <f t="shared" si="89"/>
        <v>180</v>
      </c>
      <c r="KX43" s="39">
        <f t="shared" si="89"/>
        <v>180</v>
      </c>
      <c r="KY43" s="39">
        <f t="shared" si="89"/>
        <v>180</v>
      </c>
      <c r="KZ43" s="39">
        <f t="shared" si="89"/>
        <v>180</v>
      </c>
      <c r="LA43" s="39">
        <f t="shared" si="89"/>
        <v>180</v>
      </c>
      <c r="LB43" s="39">
        <f t="shared" si="89"/>
        <v>180</v>
      </c>
      <c r="LC43" s="39">
        <f t="shared" si="89"/>
        <v>180</v>
      </c>
      <c r="LD43" s="39">
        <f t="shared" si="89"/>
        <v>180</v>
      </c>
      <c r="LE43" s="39">
        <f t="shared" si="89"/>
        <v>180</v>
      </c>
      <c r="LF43" s="39">
        <f t="shared" si="89"/>
        <v>180</v>
      </c>
      <c r="LG43" s="39">
        <f t="shared" si="89"/>
        <v>180</v>
      </c>
      <c r="LH43" s="39">
        <f t="shared" si="89"/>
        <v>180</v>
      </c>
      <c r="LI43" s="39">
        <f t="shared" si="89"/>
        <v>180</v>
      </c>
      <c r="LJ43" s="39">
        <f t="shared" si="89"/>
        <v>180</v>
      </c>
      <c r="LK43" s="39">
        <f t="shared" si="89"/>
        <v>180</v>
      </c>
      <c r="LL43" s="39">
        <f t="shared" si="89"/>
        <v>180</v>
      </c>
      <c r="LM43" s="39">
        <f t="shared" si="89"/>
        <v>180</v>
      </c>
      <c r="LN43" s="39">
        <f t="shared" si="89"/>
        <v>180</v>
      </c>
      <c r="LO43" s="39">
        <f t="shared" si="89"/>
        <v>180</v>
      </c>
      <c r="LP43" s="39">
        <f t="shared" si="89"/>
        <v>180</v>
      </c>
      <c r="LQ43" s="39">
        <f t="shared" si="89"/>
        <v>180</v>
      </c>
      <c r="LR43" s="39">
        <f t="shared" si="89"/>
        <v>180</v>
      </c>
      <c r="LS43" s="39">
        <f t="shared" si="89"/>
        <v>180</v>
      </c>
      <c r="LT43" s="39">
        <f t="shared" si="89"/>
        <v>180</v>
      </c>
      <c r="LU43" s="39">
        <f t="shared" si="89"/>
        <v>180</v>
      </c>
      <c r="LV43" s="39">
        <f t="shared" si="89"/>
        <v>180</v>
      </c>
      <c r="LW43" s="39">
        <f t="shared" si="89"/>
        <v>180</v>
      </c>
      <c r="LX43" s="39">
        <f t="shared" si="89"/>
        <v>180</v>
      </c>
      <c r="LY43" s="39">
        <f t="shared" si="89"/>
        <v>180</v>
      </c>
      <c r="LZ43" s="39">
        <f t="shared" si="89"/>
        <v>180</v>
      </c>
      <c r="MA43" s="39">
        <f t="shared" si="89"/>
        <v>180</v>
      </c>
      <c r="MB43" s="39">
        <f t="shared" si="89"/>
        <v>180</v>
      </c>
      <c r="MC43" s="39">
        <f t="shared" si="89"/>
        <v>180</v>
      </c>
      <c r="MD43" s="39">
        <f t="shared" si="89"/>
        <v>180</v>
      </c>
      <c r="ME43" s="39">
        <f t="shared" si="89"/>
        <v>180</v>
      </c>
      <c r="MF43" s="39">
        <f t="shared" si="89"/>
        <v>180</v>
      </c>
      <c r="MG43" s="39">
        <f t="shared" si="89"/>
        <v>180</v>
      </c>
      <c r="MH43" s="39">
        <f t="shared" si="89"/>
        <v>180</v>
      </c>
      <c r="MI43" s="39">
        <f t="shared" si="89"/>
        <v>180</v>
      </c>
      <c r="MJ43" s="39">
        <f t="shared" si="89"/>
        <v>180</v>
      </c>
      <c r="MK43" s="39">
        <f t="shared" si="89"/>
        <v>180</v>
      </c>
      <c r="ML43" s="39">
        <f t="shared" si="89"/>
        <v>180</v>
      </c>
      <c r="MM43" s="39">
        <f t="shared" si="89"/>
        <v>180</v>
      </c>
      <c r="MN43" s="39">
        <f t="shared" si="89"/>
        <v>180</v>
      </c>
      <c r="MO43" s="39">
        <f t="shared" si="89"/>
        <v>180</v>
      </c>
      <c r="MP43" s="39">
        <f t="shared" si="89"/>
        <v>180</v>
      </c>
      <c r="MQ43" s="39">
        <f t="shared" si="89"/>
        <v>180</v>
      </c>
      <c r="MR43" s="39">
        <f t="shared" si="89"/>
        <v>180</v>
      </c>
      <c r="MS43" s="39">
        <f t="shared" si="89"/>
        <v>180</v>
      </c>
      <c r="MT43" s="39">
        <f t="shared" si="89"/>
        <v>180</v>
      </c>
      <c r="MU43" s="39">
        <f t="shared" si="89"/>
        <v>180</v>
      </c>
      <c r="MV43" s="39">
        <f t="shared" si="89"/>
        <v>180</v>
      </c>
      <c r="MW43" s="39">
        <f t="shared" si="89"/>
        <v>180</v>
      </c>
      <c r="MX43" s="39">
        <f t="shared" si="89"/>
        <v>180</v>
      </c>
      <c r="MY43" s="39">
        <f t="shared" si="89"/>
        <v>180</v>
      </c>
      <c r="MZ43" s="39">
        <f t="shared" si="89"/>
        <v>180</v>
      </c>
      <c r="NA43" s="39">
        <f t="shared" si="89"/>
        <v>180</v>
      </c>
      <c r="NB43" s="39">
        <f t="shared" si="89"/>
        <v>180</v>
      </c>
      <c r="NC43" s="39">
        <f>NC39*0.9</f>
        <v>180</v>
      </c>
      <c r="ND43" s="39">
        <f>ND39*0.9</f>
        <v>180</v>
      </c>
      <c r="NE43" s="39">
        <f>NE39*0.9</f>
        <v>180</v>
      </c>
      <c r="NF43" s="39">
        <f>NF39*0.9</f>
        <v>180</v>
      </c>
      <c r="NG43" s="39">
        <f t="shared" ref="NG43:OE43" si="90">NG39*0.9</f>
        <v>180</v>
      </c>
      <c r="NH43" s="39">
        <f t="shared" si="90"/>
        <v>180</v>
      </c>
      <c r="NI43" s="39">
        <f t="shared" si="90"/>
        <v>180</v>
      </c>
      <c r="NJ43" s="39">
        <f t="shared" si="90"/>
        <v>180</v>
      </c>
      <c r="NK43" s="39">
        <f t="shared" si="90"/>
        <v>180</v>
      </c>
      <c r="NL43" s="39">
        <f t="shared" si="90"/>
        <v>180</v>
      </c>
      <c r="NM43" s="39">
        <f t="shared" si="90"/>
        <v>180</v>
      </c>
      <c r="NN43" s="39">
        <f t="shared" si="90"/>
        <v>180</v>
      </c>
      <c r="NO43" s="39">
        <f t="shared" si="90"/>
        <v>180</v>
      </c>
      <c r="NP43" s="39">
        <f t="shared" si="90"/>
        <v>180</v>
      </c>
      <c r="NQ43" s="39">
        <f t="shared" si="90"/>
        <v>180</v>
      </c>
      <c r="NR43" s="39">
        <f t="shared" si="90"/>
        <v>180</v>
      </c>
      <c r="NS43" s="39">
        <f t="shared" si="90"/>
        <v>180</v>
      </c>
      <c r="NT43" s="39">
        <f t="shared" si="90"/>
        <v>180</v>
      </c>
      <c r="NU43" s="39">
        <f t="shared" si="90"/>
        <v>180</v>
      </c>
      <c r="NV43" s="39">
        <f t="shared" si="90"/>
        <v>180</v>
      </c>
      <c r="NW43" s="39">
        <f t="shared" si="90"/>
        <v>180</v>
      </c>
      <c r="NX43" s="39">
        <f t="shared" si="90"/>
        <v>180</v>
      </c>
      <c r="NY43" s="39">
        <f t="shared" si="90"/>
        <v>180</v>
      </c>
      <c r="NZ43" s="39">
        <f t="shared" si="90"/>
        <v>180</v>
      </c>
      <c r="OA43" s="39">
        <f t="shared" si="90"/>
        <v>180</v>
      </c>
      <c r="OB43" s="39">
        <f t="shared" si="90"/>
        <v>180</v>
      </c>
      <c r="OC43" s="39">
        <f t="shared" si="90"/>
        <v>180</v>
      </c>
      <c r="OD43" s="39">
        <f t="shared" si="90"/>
        <v>180</v>
      </c>
      <c r="OE43" s="39">
        <f t="shared" si="90"/>
        <v>180</v>
      </c>
      <c r="OF43" s="39">
        <f t="shared" ref="OF43:QC43" si="91">OF39*0.9</f>
        <v>180</v>
      </c>
      <c r="OG43" s="39">
        <f t="shared" si="91"/>
        <v>180</v>
      </c>
      <c r="OH43" s="39">
        <f t="shared" si="91"/>
        <v>180</v>
      </c>
      <c r="OI43" s="39">
        <f t="shared" si="91"/>
        <v>180</v>
      </c>
      <c r="OJ43" s="39">
        <f t="shared" si="91"/>
        <v>180</v>
      </c>
      <c r="OK43" s="39">
        <f t="shared" si="91"/>
        <v>180</v>
      </c>
      <c r="OL43" s="39">
        <f t="shared" si="91"/>
        <v>180</v>
      </c>
      <c r="OM43" s="39">
        <f t="shared" si="91"/>
        <v>180</v>
      </c>
      <c r="ON43" s="39">
        <f t="shared" si="91"/>
        <v>180</v>
      </c>
      <c r="OO43" s="39">
        <f t="shared" si="91"/>
        <v>180</v>
      </c>
      <c r="OP43" s="39">
        <f t="shared" si="91"/>
        <v>180</v>
      </c>
      <c r="OQ43" s="39">
        <f t="shared" si="91"/>
        <v>180</v>
      </c>
      <c r="OR43" s="39">
        <f t="shared" si="91"/>
        <v>180</v>
      </c>
      <c r="OS43" s="39">
        <f t="shared" si="91"/>
        <v>180</v>
      </c>
      <c r="OT43" s="39">
        <f t="shared" si="91"/>
        <v>180</v>
      </c>
      <c r="OU43" s="39">
        <f t="shared" si="91"/>
        <v>180</v>
      </c>
      <c r="OV43" s="39">
        <f t="shared" si="91"/>
        <v>180</v>
      </c>
      <c r="OW43" s="39">
        <f t="shared" si="91"/>
        <v>180</v>
      </c>
      <c r="OX43" s="39">
        <f t="shared" si="91"/>
        <v>180</v>
      </c>
      <c r="OY43" s="39">
        <f t="shared" si="91"/>
        <v>180</v>
      </c>
      <c r="OZ43" s="39">
        <f t="shared" si="91"/>
        <v>180</v>
      </c>
      <c r="PA43" s="39">
        <f t="shared" si="91"/>
        <v>180</v>
      </c>
      <c r="PB43" s="39">
        <f t="shared" si="91"/>
        <v>180</v>
      </c>
      <c r="PC43" s="39">
        <f t="shared" si="91"/>
        <v>180</v>
      </c>
      <c r="PD43" s="39">
        <f t="shared" si="91"/>
        <v>180</v>
      </c>
      <c r="PE43" s="39">
        <f t="shared" si="91"/>
        <v>180</v>
      </c>
      <c r="PF43" s="39">
        <f t="shared" si="91"/>
        <v>180</v>
      </c>
      <c r="PG43" s="39">
        <f t="shared" si="91"/>
        <v>180</v>
      </c>
      <c r="PH43" s="39">
        <f t="shared" si="91"/>
        <v>180</v>
      </c>
      <c r="PI43" s="39">
        <f t="shared" si="91"/>
        <v>180</v>
      </c>
      <c r="PJ43" s="39">
        <f t="shared" si="91"/>
        <v>180</v>
      </c>
      <c r="PK43" s="39">
        <f t="shared" si="91"/>
        <v>180</v>
      </c>
      <c r="PL43" s="39">
        <f t="shared" si="91"/>
        <v>180</v>
      </c>
      <c r="PM43" s="39">
        <f t="shared" si="91"/>
        <v>180</v>
      </c>
      <c r="PN43" s="39">
        <f t="shared" si="91"/>
        <v>180</v>
      </c>
      <c r="PO43" s="39">
        <f t="shared" si="91"/>
        <v>180</v>
      </c>
      <c r="PP43" s="39">
        <f t="shared" si="91"/>
        <v>180</v>
      </c>
      <c r="PQ43" s="39">
        <f t="shared" si="91"/>
        <v>180</v>
      </c>
      <c r="PR43" s="39">
        <f t="shared" si="91"/>
        <v>180</v>
      </c>
      <c r="PS43" s="39">
        <f t="shared" si="91"/>
        <v>180</v>
      </c>
      <c r="PT43" s="39">
        <f t="shared" si="91"/>
        <v>180</v>
      </c>
      <c r="PU43" s="39">
        <f t="shared" si="91"/>
        <v>180</v>
      </c>
      <c r="PV43" s="39">
        <f t="shared" si="91"/>
        <v>180</v>
      </c>
      <c r="PW43" s="39">
        <f t="shared" si="91"/>
        <v>180</v>
      </c>
      <c r="PX43" s="39">
        <f t="shared" si="91"/>
        <v>180</v>
      </c>
      <c r="PY43" s="39">
        <f t="shared" si="91"/>
        <v>180</v>
      </c>
      <c r="PZ43" s="39">
        <f t="shared" si="91"/>
        <v>180</v>
      </c>
      <c r="QA43" s="39">
        <f t="shared" si="91"/>
        <v>180</v>
      </c>
      <c r="QB43" s="39">
        <f t="shared" si="91"/>
        <v>180</v>
      </c>
      <c r="QC43" s="39">
        <f t="shared" si="91"/>
        <v>180</v>
      </c>
      <c r="QD43" s="39">
        <f t="shared" ref="QD43:SG43" si="92">QD39*0.9</f>
        <v>180</v>
      </c>
      <c r="QE43" s="39">
        <f t="shared" si="92"/>
        <v>180</v>
      </c>
      <c r="QF43" s="39">
        <f t="shared" si="92"/>
        <v>180</v>
      </c>
      <c r="QG43" s="39">
        <f t="shared" si="92"/>
        <v>180</v>
      </c>
      <c r="QH43" s="39">
        <f t="shared" si="92"/>
        <v>180</v>
      </c>
      <c r="QI43" s="39">
        <f t="shared" si="92"/>
        <v>180</v>
      </c>
      <c r="QJ43" s="39">
        <f t="shared" si="92"/>
        <v>180</v>
      </c>
      <c r="QK43" s="39">
        <f t="shared" si="92"/>
        <v>180</v>
      </c>
      <c r="QL43" s="39">
        <f t="shared" si="92"/>
        <v>180</v>
      </c>
      <c r="QM43" s="39">
        <f t="shared" si="92"/>
        <v>180</v>
      </c>
      <c r="QN43" s="39">
        <f t="shared" si="92"/>
        <v>180</v>
      </c>
      <c r="QO43" s="39">
        <f t="shared" si="92"/>
        <v>180</v>
      </c>
      <c r="QP43" s="39">
        <f t="shared" si="92"/>
        <v>180</v>
      </c>
      <c r="QQ43" s="39">
        <f t="shared" si="92"/>
        <v>180</v>
      </c>
      <c r="QR43" s="39">
        <f t="shared" si="92"/>
        <v>180</v>
      </c>
      <c r="QS43" s="39">
        <f t="shared" si="92"/>
        <v>180</v>
      </c>
      <c r="QT43" s="39">
        <f t="shared" si="92"/>
        <v>180</v>
      </c>
      <c r="QU43" s="39">
        <f t="shared" si="92"/>
        <v>180</v>
      </c>
      <c r="QV43" s="39">
        <f t="shared" si="92"/>
        <v>180</v>
      </c>
      <c r="QW43" s="39">
        <f t="shared" si="92"/>
        <v>180</v>
      </c>
      <c r="QX43" s="39">
        <f t="shared" si="92"/>
        <v>180</v>
      </c>
      <c r="QY43" s="39">
        <f t="shared" si="92"/>
        <v>180</v>
      </c>
      <c r="QZ43" s="39">
        <f t="shared" si="92"/>
        <v>180</v>
      </c>
      <c r="RA43" s="39">
        <f t="shared" si="92"/>
        <v>180</v>
      </c>
      <c r="RB43" s="39">
        <f t="shared" si="92"/>
        <v>180</v>
      </c>
      <c r="RC43" s="39">
        <f t="shared" si="92"/>
        <v>180</v>
      </c>
      <c r="RD43" s="39">
        <f t="shared" si="92"/>
        <v>180</v>
      </c>
      <c r="RE43" s="39">
        <f t="shared" si="92"/>
        <v>180</v>
      </c>
      <c r="RF43" s="39">
        <f t="shared" si="92"/>
        <v>180</v>
      </c>
      <c r="RG43" s="39">
        <f t="shared" si="92"/>
        <v>180</v>
      </c>
      <c r="RH43" s="39">
        <f t="shared" si="92"/>
        <v>180</v>
      </c>
      <c r="RI43" s="39">
        <f t="shared" si="92"/>
        <v>180</v>
      </c>
      <c r="RJ43" s="39">
        <f t="shared" si="92"/>
        <v>180</v>
      </c>
      <c r="RK43" s="39">
        <f t="shared" si="92"/>
        <v>180</v>
      </c>
      <c r="RL43" s="39">
        <f t="shared" si="92"/>
        <v>180</v>
      </c>
      <c r="RM43" s="39">
        <f t="shared" si="92"/>
        <v>180</v>
      </c>
      <c r="RN43" s="39">
        <f t="shared" si="92"/>
        <v>180</v>
      </c>
      <c r="RO43" s="39">
        <f t="shared" si="92"/>
        <v>180</v>
      </c>
      <c r="RP43" s="39">
        <f t="shared" si="92"/>
        <v>180</v>
      </c>
      <c r="RQ43" s="39">
        <f t="shared" si="92"/>
        <v>180</v>
      </c>
      <c r="RR43" s="39">
        <f t="shared" si="92"/>
        <v>180</v>
      </c>
      <c r="RS43" s="39">
        <f t="shared" si="92"/>
        <v>180</v>
      </c>
      <c r="RT43" s="39">
        <f t="shared" si="92"/>
        <v>180</v>
      </c>
      <c r="RU43" s="39">
        <f t="shared" si="92"/>
        <v>180</v>
      </c>
      <c r="RV43" s="39">
        <f t="shared" si="92"/>
        <v>180</v>
      </c>
      <c r="RW43" s="39">
        <f t="shared" si="92"/>
        <v>180</v>
      </c>
      <c r="RX43" s="39">
        <f t="shared" si="92"/>
        <v>180</v>
      </c>
      <c r="RY43" s="39">
        <f t="shared" si="92"/>
        <v>180</v>
      </c>
      <c r="RZ43" s="39">
        <f t="shared" si="92"/>
        <v>180</v>
      </c>
      <c r="SA43" s="39">
        <f t="shared" si="92"/>
        <v>180</v>
      </c>
      <c r="SB43" s="39">
        <f t="shared" si="92"/>
        <v>180</v>
      </c>
      <c r="SC43" s="39">
        <f t="shared" si="92"/>
        <v>180</v>
      </c>
      <c r="SD43" s="39">
        <f t="shared" si="92"/>
        <v>180</v>
      </c>
      <c r="SE43" s="39">
        <f t="shared" si="92"/>
        <v>180</v>
      </c>
      <c r="SF43" s="39">
        <f t="shared" si="92"/>
        <v>180</v>
      </c>
      <c r="SG43" s="39">
        <f t="shared" si="92"/>
        <v>180</v>
      </c>
      <c r="SH43" s="39">
        <f t="shared" ref="SH43:SY43" si="93">SH39*0.9</f>
        <v>180</v>
      </c>
      <c r="SI43" s="39">
        <f t="shared" si="93"/>
        <v>180</v>
      </c>
      <c r="SJ43" s="39">
        <f t="shared" si="93"/>
        <v>180</v>
      </c>
      <c r="SK43" s="39">
        <f t="shared" si="93"/>
        <v>180</v>
      </c>
      <c r="SL43" s="39">
        <f t="shared" si="93"/>
        <v>180</v>
      </c>
      <c r="SM43" s="39">
        <f t="shared" si="93"/>
        <v>180</v>
      </c>
      <c r="SN43" s="39">
        <f t="shared" si="93"/>
        <v>180</v>
      </c>
      <c r="SO43" s="39">
        <f t="shared" si="93"/>
        <v>180</v>
      </c>
      <c r="SP43" s="39">
        <f t="shared" si="93"/>
        <v>180</v>
      </c>
      <c r="SQ43" s="39">
        <f t="shared" si="93"/>
        <v>180</v>
      </c>
      <c r="SR43" s="39">
        <f t="shared" si="93"/>
        <v>180</v>
      </c>
      <c r="SS43" s="39">
        <f t="shared" si="93"/>
        <v>180</v>
      </c>
      <c r="ST43" s="39">
        <f t="shared" si="93"/>
        <v>180</v>
      </c>
      <c r="SU43" s="39">
        <f t="shared" si="93"/>
        <v>180</v>
      </c>
      <c r="SV43" s="39">
        <f t="shared" si="93"/>
        <v>180</v>
      </c>
      <c r="SW43" s="39">
        <f t="shared" si="93"/>
        <v>180</v>
      </c>
      <c r="SX43" s="39">
        <f t="shared" si="93"/>
        <v>180</v>
      </c>
      <c r="SY43" s="39">
        <f t="shared" si="93"/>
        <v>180</v>
      </c>
    </row>
    <row r="44" spans="1:607" s="43" customFormat="1" ht="18.5" x14ac:dyDescent="0.45">
      <c r="A44" s="98" t="s">
        <v>94</v>
      </c>
      <c r="B44" s="42">
        <f t="shared" ref="B44:B49" si="94">B38+55</f>
        <v>205</v>
      </c>
      <c r="C44" s="42">
        <f t="shared" ref="C44:BN44" si="95">C38+55</f>
        <v>205</v>
      </c>
      <c r="D44" s="42">
        <f t="shared" si="95"/>
        <v>205</v>
      </c>
      <c r="E44" s="42">
        <f t="shared" si="95"/>
        <v>205</v>
      </c>
      <c r="F44" s="42">
        <f t="shared" si="95"/>
        <v>205</v>
      </c>
      <c r="G44" s="42">
        <f t="shared" si="95"/>
        <v>205</v>
      </c>
      <c r="H44" s="42">
        <f t="shared" si="95"/>
        <v>205</v>
      </c>
      <c r="I44" s="42">
        <f t="shared" si="95"/>
        <v>205</v>
      </c>
      <c r="J44" s="42">
        <f t="shared" si="95"/>
        <v>205</v>
      </c>
      <c r="K44" s="42">
        <f t="shared" si="95"/>
        <v>205</v>
      </c>
      <c r="L44" s="42">
        <f t="shared" si="95"/>
        <v>205</v>
      </c>
      <c r="M44" s="42">
        <f t="shared" si="95"/>
        <v>205</v>
      </c>
      <c r="N44" s="42">
        <f t="shared" si="95"/>
        <v>205</v>
      </c>
      <c r="O44" s="42">
        <f t="shared" si="95"/>
        <v>205</v>
      </c>
      <c r="P44" s="42">
        <f t="shared" si="95"/>
        <v>205</v>
      </c>
      <c r="Q44" s="42">
        <f t="shared" si="95"/>
        <v>205</v>
      </c>
      <c r="R44" s="42">
        <f t="shared" si="95"/>
        <v>205</v>
      </c>
      <c r="S44" s="42">
        <f t="shared" si="95"/>
        <v>205</v>
      </c>
      <c r="T44" s="42">
        <f t="shared" si="95"/>
        <v>205</v>
      </c>
      <c r="U44" s="42">
        <f t="shared" si="95"/>
        <v>205</v>
      </c>
      <c r="V44" s="42">
        <f t="shared" si="95"/>
        <v>205</v>
      </c>
      <c r="W44" s="42">
        <f t="shared" si="95"/>
        <v>205</v>
      </c>
      <c r="X44" s="42">
        <f t="shared" si="95"/>
        <v>205</v>
      </c>
      <c r="Y44" s="42">
        <f t="shared" si="95"/>
        <v>205</v>
      </c>
      <c r="Z44" s="42">
        <f t="shared" si="95"/>
        <v>205</v>
      </c>
      <c r="AA44" s="42">
        <f t="shared" si="95"/>
        <v>205</v>
      </c>
      <c r="AB44" s="42">
        <f t="shared" si="95"/>
        <v>205</v>
      </c>
      <c r="AC44" s="42">
        <f t="shared" si="95"/>
        <v>205</v>
      </c>
      <c r="AD44" s="42">
        <f t="shared" si="95"/>
        <v>205</v>
      </c>
      <c r="AE44" s="42">
        <f t="shared" si="95"/>
        <v>205</v>
      </c>
      <c r="AF44" s="42">
        <f t="shared" si="95"/>
        <v>205</v>
      </c>
      <c r="AG44" s="42">
        <f t="shared" si="95"/>
        <v>205</v>
      </c>
      <c r="AH44" s="42">
        <f t="shared" si="95"/>
        <v>205</v>
      </c>
      <c r="AI44" s="42">
        <f t="shared" si="95"/>
        <v>205</v>
      </c>
      <c r="AJ44" s="42">
        <f t="shared" si="95"/>
        <v>205</v>
      </c>
      <c r="AK44" s="42">
        <f t="shared" si="95"/>
        <v>205</v>
      </c>
      <c r="AL44" s="42">
        <f t="shared" si="95"/>
        <v>205</v>
      </c>
      <c r="AM44" s="42">
        <f t="shared" si="95"/>
        <v>205</v>
      </c>
      <c r="AN44" s="42">
        <f t="shared" si="95"/>
        <v>205</v>
      </c>
      <c r="AO44" s="42">
        <f t="shared" si="95"/>
        <v>205</v>
      </c>
      <c r="AP44" s="42">
        <f t="shared" si="95"/>
        <v>205</v>
      </c>
      <c r="AQ44" s="42">
        <f t="shared" si="95"/>
        <v>205</v>
      </c>
      <c r="AR44" s="42">
        <f t="shared" si="95"/>
        <v>205</v>
      </c>
      <c r="AS44" s="42">
        <f t="shared" si="95"/>
        <v>205</v>
      </c>
      <c r="AT44" s="42">
        <f t="shared" si="95"/>
        <v>205</v>
      </c>
      <c r="AU44" s="42">
        <f t="shared" si="95"/>
        <v>205</v>
      </c>
      <c r="AV44" s="42">
        <f t="shared" si="95"/>
        <v>205</v>
      </c>
      <c r="AW44" s="42">
        <f t="shared" si="95"/>
        <v>205</v>
      </c>
      <c r="AX44" s="42">
        <f t="shared" si="95"/>
        <v>205</v>
      </c>
      <c r="AY44" s="42">
        <f t="shared" si="95"/>
        <v>205</v>
      </c>
      <c r="AZ44" s="42">
        <f t="shared" si="95"/>
        <v>205</v>
      </c>
      <c r="BA44" s="42">
        <f t="shared" si="95"/>
        <v>205</v>
      </c>
      <c r="BB44" s="42">
        <f t="shared" si="95"/>
        <v>205</v>
      </c>
      <c r="BC44" s="42">
        <f t="shared" si="95"/>
        <v>205</v>
      </c>
      <c r="BD44" s="42">
        <f t="shared" si="95"/>
        <v>205</v>
      </c>
      <c r="BE44" s="42">
        <f t="shared" si="95"/>
        <v>205</v>
      </c>
      <c r="BF44" s="42">
        <f t="shared" si="95"/>
        <v>205</v>
      </c>
      <c r="BG44" s="42">
        <f t="shared" si="95"/>
        <v>205</v>
      </c>
      <c r="BH44" s="42">
        <f t="shared" si="95"/>
        <v>205</v>
      </c>
      <c r="BI44" s="42">
        <f t="shared" si="95"/>
        <v>205</v>
      </c>
      <c r="BJ44" s="42">
        <f t="shared" si="95"/>
        <v>205</v>
      </c>
      <c r="BK44" s="42">
        <f t="shared" si="95"/>
        <v>155</v>
      </c>
      <c r="BL44" s="42">
        <f t="shared" si="95"/>
        <v>155</v>
      </c>
      <c r="BM44" s="42">
        <f t="shared" si="95"/>
        <v>155</v>
      </c>
      <c r="BN44" s="42">
        <f t="shared" si="95"/>
        <v>155</v>
      </c>
      <c r="BO44" s="42">
        <f t="shared" ref="BO44:DZ44" si="96">BO38+55</f>
        <v>155</v>
      </c>
      <c r="BP44" s="42">
        <f t="shared" si="96"/>
        <v>155</v>
      </c>
      <c r="BQ44" s="42">
        <f t="shared" si="96"/>
        <v>155</v>
      </c>
      <c r="BR44" s="42">
        <f t="shared" si="96"/>
        <v>155</v>
      </c>
      <c r="BS44" s="42">
        <f t="shared" si="96"/>
        <v>155</v>
      </c>
      <c r="BT44" s="42">
        <f t="shared" si="96"/>
        <v>155</v>
      </c>
      <c r="BU44" s="42">
        <f t="shared" si="96"/>
        <v>155</v>
      </c>
      <c r="BV44" s="42">
        <f t="shared" si="96"/>
        <v>155</v>
      </c>
      <c r="BW44" s="42">
        <f t="shared" si="96"/>
        <v>155</v>
      </c>
      <c r="BX44" s="42">
        <f t="shared" si="96"/>
        <v>155</v>
      </c>
      <c r="BY44" s="42">
        <f t="shared" si="96"/>
        <v>155</v>
      </c>
      <c r="BZ44" s="42">
        <f t="shared" si="96"/>
        <v>155</v>
      </c>
      <c r="CA44" s="42">
        <f t="shared" si="96"/>
        <v>155</v>
      </c>
      <c r="CB44" s="42">
        <f t="shared" si="96"/>
        <v>155</v>
      </c>
      <c r="CC44" s="42">
        <f t="shared" si="96"/>
        <v>155</v>
      </c>
      <c r="CD44" s="42">
        <f t="shared" si="96"/>
        <v>155</v>
      </c>
      <c r="CE44" s="42">
        <f t="shared" si="96"/>
        <v>155</v>
      </c>
      <c r="CF44" s="42">
        <f t="shared" si="96"/>
        <v>155</v>
      </c>
      <c r="CG44" s="42">
        <f t="shared" si="96"/>
        <v>155</v>
      </c>
      <c r="CH44" s="42">
        <f t="shared" si="96"/>
        <v>155</v>
      </c>
      <c r="CI44" s="42">
        <f t="shared" si="96"/>
        <v>155</v>
      </c>
      <c r="CJ44" s="42">
        <f t="shared" si="96"/>
        <v>155</v>
      </c>
      <c r="CK44" s="42">
        <f t="shared" si="96"/>
        <v>155</v>
      </c>
      <c r="CL44" s="42">
        <f t="shared" si="96"/>
        <v>155</v>
      </c>
      <c r="CM44" s="42">
        <f t="shared" si="96"/>
        <v>155</v>
      </c>
      <c r="CN44" s="42">
        <f t="shared" si="96"/>
        <v>155</v>
      </c>
      <c r="CO44" s="42">
        <f t="shared" si="96"/>
        <v>155</v>
      </c>
      <c r="CP44" s="42">
        <f t="shared" si="96"/>
        <v>155</v>
      </c>
      <c r="CQ44" s="42">
        <f t="shared" si="96"/>
        <v>155</v>
      </c>
      <c r="CR44" s="42">
        <f t="shared" si="96"/>
        <v>155</v>
      </c>
      <c r="CS44" s="42">
        <f t="shared" si="96"/>
        <v>155</v>
      </c>
      <c r="CT44" s="42">
        <f t="shared" si="96"/>
        <v>155</v>
      </c>
      <c r="CU44" s="42">
        <f t="shared" si="96"/>
        <v>155</v>
      </c>
      <c r="CV44" s="42">
        <f t="shared" si="96"/>
        <v>155</v>
      </c>
      <c r="CW44" s="42">
        <f t="shared" si="96"/>
        <v>155</v>
      </c>
      <c r="CX44" s="42">
        <f t="shared" si="96"/>
        <v>155</v>
      </c>
      <c r="CY44" s="42">
        <f t="shared" si="96"/>
        <v>155</v>
      </c>
      <c r="CZ44" s="42">
        <f t="shared" si="96"/>
        <v>155</v>
      </c>
      <c r="DA44" s="42">
        <f t="shared" si="96"/>
        <v>155</v>
      </c>
      <c r="DB44" s="42">
        <f t="shared" si="96"/>
        <v>155</v>
      </c>
      <c r="DC44" s="42">
        <f t="shared" si="96"/>
        <v>155</v>
      </c>
      <c r="DD44" s="42">
        <f t="shared" si="96"/>
        <v>155</v>
      </c>
      <c r="DE44" s="42">
        <f t="shared" si="96"/>
        <v>155</v>
      </c>
      <c r="DF44" s="42">
        <f t="shared" si="96"/>
        <v>155</v>
      </c>
      <c r="DG44" s="42">
        <f t="shared" si="96"/>
        <v>155</v>
      </c>
      <c r="DH44" s="42">
        <f t="shared" si="96"/>
        <v>155</v>
      </c>
      <c r="DI44" s="42">
        <f t="shared" si="96"/>
        <v>155</v>
      </c>
      <c r="DJ44" s="42">
        <f t="shared" si="96"/>
        <v>155</v>
      </c>
      <c r="DK44" s="42">
        <f t="shared" si="96"/>
        <v>155</v>
      </c>
      <c r="DL44" s="42">
        <f t="shared" si="96"/>
        <v>155</v>
      </c>
      <c r="DM44" s="42">
        <f t="shared" si="96"/>
        <v>155</v>
      </c>
      <c r="DN44" s="42">
        <f t="shared" si="96"/>
        <v>155</v>
      </c>
      <c r="DO44" s="42">
        <f t="shared" si="96"/>
        <v>155</v>
      </c>
      <c r="DP44" s="42">
        <f t="shared" si="96"/>
        <v>155</v>
      </c>
      <c r="DQ44" s="42">
        <f t="shared" si="96"/>
        <v>155</v>
      </c>
      <c r="DR44" s="42">
        <f t="shared" si="96"/>
        <v>155</v>
      </c>
      <c r="DS44" s="42">
        <f t="shared" si="96"/>
        <v>155</v>
      </c>
      <c r="DT44" s="42">
        <f t="shared" si="96"/>
        <v>155</v>
      </c>
      <c r="DU44" s="42">
        <f t="shared" si="96"/>
        <v>155</v>
      </c>
      <c r="DV44" s="42">
        <f t="shared" si="96"/>
        <v>155</v>
      </c>
      <c r="DW44" s="42">
        <f t="shared" si="96"/>
        <v>155</v>
      </c>
      <c r="DX44" s="42">
        <f t="shared" si="96"/>
        <v>155</v>
      </c>
      <c r="DY44" s="42">
        <f t="shared" si="96"/>
        <v>155</v>
      </c>
      <c r="DZ44" s="42">
        <f t="shared" si="96"/>
        <v>155</v>
      </c>
      <c r="EA44" s="42">
        <f t="shared" ref="EA44:GL44" si="97">EA38+55</f>
        <v>155</v>
      </c>
      <c r="EB44" s="42">
        <f t="shared" si="97"/>
        <v>155</v>
      </c>
      <c r="EC44" s="42">
        <f t="shared" si="97"/>
        <v>155</v>
      </c>
      <c r="ED44" s="42">
        <f t="shared" si="97"/>
        <v>155</v>
      </c>
      <c r="EE44" s="42">
        <f t="shared" si="97"/>
        <v>155</v>
      </c>
      <c r="EF44" s="42">
        <f t="shared" si="97"/>
        <v>155</v>
      </c>
      <c r="EG44" s="42">
        <f t="shared" si="97"/>
        <v>155</v>
      </c>
      <c r="EH44" s="42">
        <f t="shared" si="97"/>
        <v>155</v>
      </c>
      <c r="EI44" s="42">
        <f t="shared" si="97"/>
        <v>155</v>
      </c>
      <c r="EJ44" s="42">
        <f t="shared" si="97"/>
        <v>155</v>
      </c>
      <c r="EK44" s="42">
        <f t="shared" si="97"/>
        <v>155</v>
      </c>
      <c r="EL44" s="42">
        <f t="shared" si="97"/>
        <v>155</v>
      </c>
      <c r="EM44" s="42">
        <f t="shared" si="97"/>
        <v>155</v>
      </c>
      <c r="EN44" s="42">
        <f t="shared" si="97"/>
        <v>155</v>
      </c>
      <c r="EO44" s="42">
        <f t="shared" si="97"/>
        <v>155</v>
      </c>
      <c r="EP44" s="42">
        <f t="shared" si="97"/>
        <v>155</v>
      </c>
      <c r="EQ44" s="42">
        <f t="shared" si="97"/>
        <v>155</v>
      </c>
      <c r="ER44" s="42">
        <f t="shared" si="97"/>
        <v>155</v>
      </c>
      <c r="ES44" s="42">
        <f t="shared" si="97"/>
        <v>155</v>
      </c>
      <c r="ET44" s="42">
        <f t="shared" si="97"/>
        <v>155</v>
      </c>
      <c r="EU44" s="42">
        <f t="shared" si="97"/>
        <v>155</v>
      </c>
      <c r="EV44" s="42">
        <f t="shared" si="97"/>
        <v>155</v>
      </c>
      <c r="EW44" s="42">
        <f t="shared" si="97"/>
        <v>155</v>
      </c>
      <c r="EX44" s="42">
        <f t="shared" si="97"/>
        <v>155</v>
      </c>
      <c r="EY44" s="42">
        <f t="shared" si="97"/>
        <v>155</v>
      </c>
      <c r="EZ44" s="42">
        <f t="shared" si="97"/>
        <v>155</v>
      </c>
      <c r="FA44" s="42">
        <f t="shared" si="97"/>
        <v>155</v>
      </c>
      <c r="FB44" s="42">
        <f t="shared" si="97"/>
        <v>155</v>
      </c>
      <c r="FC44" s="42">
        <f t="shared" si="97"/>
        <v>155</v>
      </c>
      <c r="FD44" s="42">
        <f t="shared" si="97"/>
        <v>155</v>
      </c>
      <c r="FE44" s="42">
        <f t="shared" si="97"/>
        <v>155</v>
      </c>
      <c r="FF44" s="42">
        <f t="shared" si="97"/>
        <v>155</v>
      </c>
      <c r="FG44" s="42">
        <f t="shared" si="97"/>
        <v>155</v>
      </c>
      <c r="FH44" s="42">
        <f t="shared" si="97"/>
        <v>155</v>
      </c>
      <c r="FI44" s="42">
        <f t="shared" si="97"/>
        <v>155</v>
      </c>
      <c r="FJ44" s="42">
        <f t="shared" si="97"/>
        <v>155</v>
      </c>
      <c r="FK44" s="42">
        <f t="shared" si="97"/>
        <v>155</v>
      </c>
      <c r="FL44" s="42">
        <f t="shared" si="97"/>
        <v>155</v>
      </c>
      <c r="FM44" s="42">
        <f t="shared" si="97"/>
        <v>155</v>
      </c>
      <c r="FN44" s="42">
        <f t="shared" si="97"/>
        <v>155</v>
      </c>
      <c r="FO44" s="42">
        <f t="shared" si="97"/>
        <v>155</v>
      </c>
      <c r="FP44" s="42">
        <f t="shared" si="97"/>
        <v>155</v>
      </c>
      <c r="FQ44" s="42">
        <f t="shared" si="97"/>
        <v>155</v>
      </c>
      <c r="FR44" s="42">
        <f t="shared" si="97"/>
        <v>155</v>
      </c>
      <c r="FS44" s="42">
        <f t="shared" si="97"/>
        <v>155</v>
      </c>
      <c r="FT44" s="42">
        <f t="shared" si="97"/>
        <v>155</v>
      </c>
      <c r="FU44" s="42">
        <f t="shared" si="97"/>
        <v>155</v>
      </c>
      <c r="FV44" s="42">
        <f t="shared" si="97"/>
        <v>155</v>
      </c>
      <c r="FW44" s="42">
        <f t="shared" si="97"/>
        <v>155</v>
      </c>
      <c r="FX44" s="42">
        <f t="shared" si="97"/>
        <v>155</v>
      </c>
      <c r="FY44" s="42">
        <f t="shared" si="97"/>
        <v>155</v>
      </c>
      <c r="FZ44" s="42">
        <f t="shared" si="97"/>
        <v>155</v>
      </c>
      <c r="GA44" s="42">
        <f t="shared" si="97"/>
        <v>155</v>
      </c>
      <c r="GB44" s="42">
        <f t="shared" si="97"/>
        <v>155</v>
      </c>
      <c r="GC44" s="42">
        <f t="shared" si="97"/>
        <v>155</v>
      </c>
      <c r="GD44" s="42">
        <f t="shared" si="97"/>
        <v>155</v>
      </c>
      <c r="GE44" s="42">
        <f t="shared" si="97"/>
        <v>155</v>
      </c>
      <c r="GF44" s="42">
        <f t="shared" si="97"/>
        <v>155</v>
      </c>
      <c r="GG44" s="42">
        <f t="shared" si="97"/>
        <v>155</v>
      </c>
      <c r="GH44" s="42">
        <f t="shared" si="97"/>
        <v>155</v>
      </c>
      <c r="GI44" s="42">
        <f t="shared" si="97"/>
        <v>155</v>
      </c>
      <c r="GJ44" s="42">
        <f t="shared" si="97"/>
        <v>155</v>
      </c>
      <c r="GK44" s="42">
        <f t="shared" si="97"/>
        <v>155</v>
      </c>
      <c r="GL44" s="42">
        <f t="shared" si="97"/>
        <v>155</v>
      </c>
      <c r="GM44" s="42">
        <f t="shared" ref="GM44:IX44" si="98">GM38+55</f>
        <v>155</v>
      </c>
      <c r="GN44" s="42">
        <f t="shared" si="98"/>
        <v>155</v>
      </c>
      <c r="GO44" s="42">
        <f t="shared" si="98"/>
        <v>155</v>
      </c>
      <c r="GP44" s="42">
        <f t="shared" si="98"/>
        <v>155</v>
      </c>
      <c r="GQ44" s="42">
        <f t="shared" si="98"/>
        <v>155</v>
      </c>
      <c r="GR44" s="42">
        <f t="shared" si="98"/>
        <v>155</v>
      </c>
      <c r="GS44" s="42">
        <f t="shared" si="98"/>
        <v>155</v>
      </c>
      <c r="GT44" s="42">
        <f t="shared" si="98"/>
        <v>155</v>
      </c>
      <c r="GU44" s="42">
        <f t="shared" si="98"/>
        <v>155</v>
      </c>
      <c r="GV44" s="42">
        <f t="shared" si="98"/>
        <v>155</v>
      </c>
      <c r="GW44" s="42">
        <f t="shared" si="98"/>
        <v>155</v>
      </c>
      <c r="GX44" s="42">
        <f t="shared" si="98"/>
        <v>155</v>
      </c>
      <c r="GY44" s="42">
        <f t="shared" si="98"/>
        <v>155</v>
      </c>
      <c r="GZ44" s="42">
        <f t="shared" si="98"/>
        <v>155</v>
      </c>
      <c r="HA44" s="42">
        <f t="shared" si="98"/>
        <v>155</v>
      </c>
      <c r="HB44" s="42">
        <f t="shared" si="98"/>
        <v>155</v>
      </c>
      <c r="HC44" s="42">
        <f t="shared" si="98"/>
        <v>155</v>
      </c>
      <c r="HD44" s="42">
        <f t="shared" si="98"/>
        <v>155</v>
      </c>
      <c r="HE44" s="42">
        <f t="shared" si="98"/>
        <v>155</v>
      </c>
      <c r="HF44" s="42">
        <f t="shared" si="98"/>
        <v>155</v>
      </c>
      <c r="HG44" s="130">
        <f t="shared" si="98"/>
        <v>305</v>
      </c>
      <c r="HH44" s="42">
        <f t="shared" si="98"/>
        <v>305</v>
      </c>
      <c r="HI44" s="42">
        <f t="shared" si="98"/>
        <v>305</v>
      </c>
      <c r="HJ44" s="42">
        <f t="shared" si="98"/>
        <v>305</v>
      </c>
      <c r="HK44" s="42">
        <f t="shared" si="98"/>
        <v>305</v>
      </c>
      <c r="HL44" s="42">
        <f t="shared" si="98"/>
        <v>305</v>
      </c>
      <c r="HM44" s="42">
        <f t="shared" si="98"/>
        <v>305</v>
      </c>
      <c r="HN44" s="42">
        <f t="shared" si="98"/>
        <v>305</v>
      </c>
      <c r="HO44" s="42">
        <f t="shared" si="98"/>
        <v>305</v>
      </c>
      <c r="HP44" s="42">
        <f t="shared" si="98"/>
        <v>305</v>
      </c>
      <c r="HQ44" s="42">
        <f t="shared" si="98"/>
        <v>305</v>
      </c>
      <c r="HR44" s="42">
        <f t="shared" si="98"/>
        <v>305</v>
      </c>
      <c r="HS44" s="42">
        <f t="shared" si="98"/>
        <v>305</v>
      </c>
      <c r="HT44" s="42">
        <f t="shared" si="98"/>
        <v>305</v>
      </c>
      <c r="HU44" s="42">
        <f t="shared" si="98"/>
        <v>305</v>
      </c>
      <c r="HV44" s="42">
        <f t="shared" si="98"/>
        <v>305</v>
      </c>
      <c r="HW44" s="42">
        <f t="shared" si="98"/>
        <v>305</v>
      </c>
      <c r="HX44" s="42">
        <f t="shared" si="98"/>
        <v>305</v>
      </c>
      <c r="HY44" s="42">
        <f t="shared" si="98"/>
        <v>305</v>
      </c>
      <c r="HZ44" s="42">
        <f t="shared" si="98"/>
        <v>305</v>
      </c>
      <c r="IA44" s="42">
        <f t="shared" si="98"/>
        <v>305</v>
      </c>
      <c r="IB44" s="42">
        <f t="shared" si="98"/>
        <v>305</v>
      </c>
      <c r="IC44" s="42">
        <f t="shared" si="98"/>
        <v>305</v>
      </c>
      <c r="ID44" s="42">
        <f t="shared" si="98"/>
        <v>305</v>
      </c>
      <c r="IE44" s="42">
        <f t="shared" si="98"/>
        <v>305</v>
      </c>
      <c r="IF44" s="42">
        <f t="shared" si="98"/>
        <v>305</v>
      </c>
      <c r="IG44" s="42">
        <f t="shared" si="98"/>
        <v>305</v>
      </c>
      <c r="IH44" s="42">
        <f t="shared" si="98"/>
        <v>305</v>
      </c>
      <c r="II44" s="42">
        <f t="shared" si="98"/>
        <v>305</v>
      </c>
      <c r="IJ44" s="42">
        <f t="shared" si="98"/>
        <v>305</v>
      </c>
      <c r="IK44" s="42">
        <f t="shared" si="98"/>
        <v>305</v>
      </c>
      <c r="IL44" s="130">
        <f t="shared" si="98"/>
        <v>305</v>
      </c>
      <c r="IM44" s="42">
        <f t="shared" si="98"/>
        <v>305</v>
      </c>
      <c r="IN44" s="42">
        <f t="shared" si="98"/>
        <v>305</v>
      </c>
      <c r="IO44" s="42">
        <f t="shared" si="98"/>
        <v>305</v>
      </c>
      <c r="IP44" s="42">
        <f t="shared" si="98"/>
        <v>305</v>
      </c>
      <c r="IQ44" s="42">
        <f t="shared" si="98"/>
        <v>305</v>
      </c>
      <c r="IR44" s="42">
        <f t="shared" si="98"/>
        <v>305</v>
      </c>
      <c r="IS44" s="42">
        <f t="shared" si="98"/>
        <v>305</v>
      </c>
      <c r="IT44" s="42">
        <f t="shared" si="98"/>
        <v>305</v>
      </c>
      <c r="IU44" s="42">
        <f t="shared" si="98"/>
        <v>305</v>
      </c>
      <c r="IV44" s="42">
        <f t="shared" si="98"/>
        <v>305</v>
      </c>
      <c r="IW44" s="42">
        <f t="shared" si="98"/>
        <v>305</v>
      </c>
      <c r="IX44" s="42">
        <f t="shared" si="98"/>
        <v>305</v>
      </c>
      <c r="IY44" s="42">
        <f t="shared" ref="IY44:KS44" si="99">IY38+55</f>
        <v>305</v>
      </c>
      <c r="IZ44" s="42">
        <f t="shared" si="99"/>
        <v>305</v>
      </c>
      <c r="JA44" s="42">
        <f t="shared" si="99"/>
        <v>305</v>
      </c>
      <c r="JB44" s="42">
        <f t="shared" si="99"/>
        <v>305</v>
      </c>
      <c r="JC44" s="42">
        <f t="shared" si="99"/>
        <v>305</v>
      </c>
      <c r="JD44" s="42">
        <f t="shared" si="99"/>
        <v>305</v>
      </c>
      <c r="JE44" s="42">
        <f t="shared" si="99"/>
        <v>305</v>
      </c>
      <c r="JF44" s="42">
        <f t="shared" si="99"/>
        <v>305</v>
      </c>
      <c r="JG44" s="42">
        <f t="shared" si="99"/>
        <v>305</v>
      </c>
      <c r="JH44" s="42">
        <f t="shared" si="99"/>
        <v>305</v>
      </c>
      <c r="JI44" s="42">
        <f t="shared" si="99"/>
        <v>305</v>
      </c>
      <c r="JJ44" s="42">
        <f t="shared" si="99"/>
        <v>305</v>
      </c>
      <c r="JK44" s="42">
        <f t="shared" si="99"/>
        <v>305</v>
      </c>
      <c r="JL44" s="42">
        <f t="shared" si="99"/>
        <v>305</v>
      </c>
      <c r="JM44" s="42">
        <f t="shared" si="99"/>
        <v>305</v>
      </c>
      <c r="JN44" s="42">
        <f t="shared" si="99"/>
        <v>305</v>
      </c>
      <c r="JO44" s="42">
        <f t="shared" si="99"/>
        <v>305</v>
      </c>
      <c r="JP44" s="42">
        <f t="shared" si="99"/>
        <v>305</v>
      </c>
      <c r="JQ44" s="42">
        <f t="shared" si="99"/>
        <v>305</v>
      </c>
      <c r="JR44" s="42">
        <f t="shared" si="99"/>
        <v>305</v>
      </c>
      <c r="JS44" s="42">
        <f t="shared" si="99"/>
        <v>305</v>
      </c>
      <c r="JT44" s="42">
        <f t="shared" si="99"/>
        <v>305</v>
      </c>
      <c r="JU44" s="42">
        <f t="shared" si="99"/>
        <v>305</v>
      </c>
      <c r="JV44" s="42">
        <f t="shared" si="99"/>
        <v>305</v>
      </c>
      <c r="JW44" s="42">
        <f t="shared" si="99"/>
        <v>305</v>
      </c>
      <c r="JX44" s="42">
        <f t="shared" si="99"/>
        <v>305</v>
      </c>
      <c r="JY44" s="42">
        <f t="shared" si="99"/>
        <v>305</v>
      </c>
      <c r="JZ44" s="42">
        <f t="shared" si="99"/>
        <v>305</v>
      </c>
      <c r="KA44" s="42">
        <f t="shared" si="99"/>
        <v>305</v>
      </c>
      <c r="KB44" s="42">
        <f t="shared" si="99"/>
        <v>305</v>
      </c>
      <c r="KC44" s="42">
        <f t="shared" si="99"/>
        <v>305</v>
      </c>
      <c r="KD44" s="42">
        <f t="shared" si="99"/>
        <v>305</v>
      </c>
      <c r="KE44" s="42">
        <f t="shared" si="99"/>
        <v>305</v>
      </c>
      <c r="KF44" s="42">
        <f t="shared" si="99"/>
        <v>305</v>
      </c>
      <c r="KG44" s="42">
        <f t="shared" si="99"/>
        <v>305</v>
      </c>
      <c r="KH44" s="42">
        <f t="shared" si="99"/>
        <v>305</v>
      </c>
      <c r="KI44" s="42">
        <f t="shared" si="99"/>
        <v>305</v>
      </c>
      <c r="KJ44" s="42">
        <f t="shared" si="99"/>
        <v>305</v>
      </c>
      <c r="KK44" s="42">
        <f t="shared" si="99"/>
        <v>305</v>
      </c>
      <c r="KL44" s="42">
        <f t="shared" si="99"/>
        <v>305</v>
      </c>
      <c r="KM44" s="42">
        <f t="shared" si="99"/>
        <v>305</v>
      </c>
      <c r="KN44" s="42">
        <f t="shared" si="99"/>
        <v>305</v>
      </c>
      <c r="KO44" s="42">
        <f t="shared" si="99"/>
        <v>305</v>
      </c>
      <c r="KP44" s="42">
        <f t="shared" si="99"/>
        <v>305</v>
      </c>
      <c r="KQ44" s="42">
        <f t="shared" si="99"/>
        <v>305</v>
      </c>
      <c r="KR44" s="42">
        <f t="shared" si="99"/>
        <v>305</v>
      </c>
      <c r="KS44" s="42">
        <f t="shared" si="99"/>
        <v>305</v>
      </c>
      <c r="KT44" s="42">
        <f t="shared" ref="KT44:NB44" si="100">KT38+55</f>
        <v>305</v>
      </c>
      <c r="KU44" s="42">
        <f t="shared" si="100"/>
        <v>305</v>
      </c>
      <c r="KV44" s="42">
        <f t="shared" si="100"/>
        <v>305</v>
      </c>
      <c r="KW44" s="42">
        <f t="shared" si="100"/>
        <v>305</v>
      </c>
      <c r="KX44" s="42">
        <f t="shared" si="100"/>
        <v>305</v>
      </c>
      <c r="KY44" s="42">
        <f t="shared" si="100"/>
        <v>305</v>
      </c>
      <c r="KZ44" s="42">
        <f t="shared" si="100"/>
        <v>305</v>
      </c>
      <c r="LA44" s="42">
        <f t="shared" si="100"/>
        <v>305</v>
      </c>
      <c r="LB44" s="42">
        <f t="shared" si="100"/>
        <v>305</v>
      </c>
      <c r="LC44" s="42">
        <f t="shared" si="100"/>
        <v>305</v>
      </c>
      <c r="LD44" s="42">
        <f t="shared" si="100"/>
        <v>305</v>
      </c>
      <c r="LE44" s="42">
        <f t="shared" si="100"/>
        <v>305</v>
      </c>
      <c r="LF44" s="42">
        <f t="shared" si="100"/>
        <v>305</v>
      </c>
      <c r="LG44" s="42">
        <f t="shared" si="100"/>
        <v>305</v>
      </c>
      <c r="LH44" s="42">
        <f t="shared" si="100"/>
        <v>305</v>
      </c>
      <c r="LI44" s="42">
        <f t="shared" si="100"/>
        <v>305</v>
      </c>
      <c r="LJ44" s="42">
        <f t="shared" si="100"/>
        <v>305</v>
      </c>
      <c r="LK44" s="42">
        <f t="shared" si="100"/>
        <v>305</v>
      </c>
      <c r="LL44" s="42">
        <f t="shared" si="100"/>
        <v>305</v>
      </c>
      <c r="LM44" s="42">
        <f t="shared" si="100"/>
        <v>305</v>
      </c>
      <c r="LN44" s="42">
        <f t="shared" si="100"/>
        <v>305</v>
      </c>
      <c r="LO44" s="42">
        <f t="shared" si="100"/>
        <v>305</v>
      </c>
      <c r="LP44" s="42">
        <f t="shared" si="100"/>
        <v>305</v>
      </c>
      <c r="LQ44" s="42">
        <f t="shared" si="100"/>
        <v>305</v>
      </c>
      <c r="LR44" s="42">
        <f t="shared" si="100"/>
        <v>305</v>
      </c>
      <c r="LS44" s="42">
        <f t="shared" si="100"/>
        <v>305</v>
      </c>
      <c r="LT44" s="42">
        <f t="shared" si="100"/>
        <v>305</v>
      </c>
      <c r="LU44" s="42">
        <f t="shared" si="100"/>
        <v>305</v>
      </c>
      <c r="LV44" s="42">
        <f t="shared" si="100"/>
        <v>305</v>
      </c>
      <c r="LW44" s="42">
        <f t="shared" si="100"/>
        <v>305</v>
      </c>
      <c r="LX44" s="42">
        <f t="shared" si="100"/>
        <v>305</v>
      </c>
      <c r="LY44" s="42">
        <f t="shared" si="100"/>
        <v>305</v>
      </c>
      <c r="LZ44" s="42">
        <f t="shared" si="100"/>
        <v>305</v>
      </c>
      <c r="MA44" s="42">
        <f t="shared" si="100"/>
        <v>305</v>
      </c>
      <c r="MB44" s="42">
        <f t="shared" si="100"/>
        <v>305</v>
      </c>
      <c r="MC44" s="42">
        <f t="shared" si="100"/>
        <v>305</v>
      </c>
      <c r="MD44" s="42">
        <f t="shared" si="100"/>
        <v>305</v>
      </c>
      <c r="ME44" s="42">
        <f t="shared" si="100"/>
        <v>305</v>
      </c>
      <c r="MF44" s="42">
        <f t="shared" si="100"/>
        <v>305</v>
      </c>
      <c r="MG44" s="42">
        <f t="shared" si="100"/>
        <v>305</v>
      </c>
      <c r="MH44" s="42">
        <f t="shared" si="100"/>
        <v>305</v>
      </c>
      <c r="MI44" s="42">
        <f t="shared" si="100"/>
        <v>305</v>
      </c>
      <c r="MJ44" s="42">
        <f t="shared" si="100"/>
        <v>305</v>
      </c>
      <c r="MK44" s="42">
        <f t="shared" si="100"/>
        <v>305</v>
      </c>
      <c r="ML44" s="42">
        <f t="shared" si="100"/>
        <v>305</v>
      </c>
      <c r="MM44" s="42">
        <f t="shared" si="100"/>
        <v>305</v>
      </c>
      <c r="MN44" s="42">
        <f t="shared" si="100"/>
        <v>305</v>
      </c>
      <c r="MO44" s="42">
        <f t="shared" si="100"/>
        <v>305</v>
      </c>
      <c r="MP44" s="42">
        <f t="shared" si="100"/>
        <v>305</v>
      </c>
      <c r="MQ44" s="42">
        <f t="shared" si="100"/>
        <v>305</v>
      </c>
      <c r="MR44" s="42">
        <f t="shared" si="100"/>
        <v>305</v>
      </c>
      <c r="MS44" s="42">
        <f t="shared" si="100"/>
        <v>305</v>
      </c>
      <c r="MT44" s="42">
        <f t="shared" si="100"/>
        <v>305</v>
      </c>
      <c r="MU44" s="42">
        <f t="shared" si="100"/>
        <v>305</v>
      </c>
      <c r="MV44" s="42">
        <f t="shared" si="100"/>
        <v>305</v>
      </c>
      <c r="MW44" s="42">
        <f t="shared" si="100"/>
        <v>305</v>
      </c>
      <c r="MX44" s="42">
        <f t="shared" si="100"/>
        <v>305</v>
      </c>
      <c r="MY44" s="42">
        <f t="shared" si="100"/>
        <v>305</v>
      </c>
      <c r="MZ44" s="42">
        <f t="shared" si="100"/>
        <v>305</v>
      </c>
      <c r="NA44" s="42">
        <f t="shared" si="100"/>
        <v>305</v>
      </c>
      <c r="NB44" s="42">
        <f t="shared" si="100"/>
        <v>305</v>
      </c>
      <c r="NC44" s="42">
        <f t="shared" ref="NC44:NF49" si="101">NC38+55</f>
        <v>305</v>
      </c>
      <c r="ND44" s="42">
        <f t="shared" si="101"/>
        <v>305</v>
      </c>
      <c r="NE44" s="42">
        <f t="shared" si="101"/>
        <v>305</v>
      </c>
      <c r="NF44" s="42">
        <f t="shared" si="101"/>
        <v>305</v>
      </c>
      <c r="NG44" s="42">
        <f t="shared" ref="NG44:OE44" si="102">NG38+55</f>
        <v>305</v>
      </c>
      <c r="NH44" s="42">
        <f t="shared" si="102"/>
        <v>305</v>
      </c>
      <c r="NI44" s="42">
        <f t="shared" si="102"/>
        <v>305</v>
      </c>
      <c r="NJ44" s="42">
        <f t="shared" si="102"/>
        <v>305</v>
      </c>
      <c r="NK44" s="42">
        <f t="shared" si="102"/>
        <v>305</v>
      </c>
      <c r="NL44" s="42">
        <f t="shared" si="102"/>
        <v>305</v>
      </c>
      <c r="NM44" s="42">
        <f t="shared" si="102"/>
        <v>305</v>
      </c>
      <c r="NN44" s="42">
        <f t="shared" si="102"/>
        <v>305</v>
      </c>
      <c r="NO44" s="42">
        <f t="shared" si="102"/>
        <v>305</v>
      </c>
      <c r="NP44" s="42">
        <f t="shared" si="102"/>
        <v>305</v>
      </c>
      <c r="NQ44" s="42">
        <f t="shared" si="102"/>
        <v>305</v>
      </c>
      <c r="NR44" s="42">
        <f t="shared" si="102"/>
        <v>305</v>
      </c>
      <c r="NS44" s="42">
        <f t="shared" si="102"/>
        <v>305</v>
      </c>
      <c r="NT44" s="42">
        <f t="shared" si="102"/>
        <v>305</v>
      </c>
      <c r="NU44" s="42">
        <f t="shared" si="102"/>
        <v>305</v>
      </c>
      <c r="NV44" s="42">
        <f t="shared" si="102"/>
        <v>305</v>
      </c>
      <c r="NW44" s="42">
        <f t="shared" si="102"/>
        <v>305</v>
      </c>
      <c r="NX44" s="42">
        <f t="shared" si="102"/>
        <v>305</v>
      </c>
      <c r="NY44" s="42">
        <f t="shared" si="102"/>
        <v>305</v>
      </c>
      <c r="NZ44" s="42">
        <f t="shared" si="102"/>
        <v>305</v>
      </c>
      <c r="OA44" s="42">
        <f t="shared" si="102"/>
        <v>305</v>
      </c>
      <c r="OB44" s="42">
        <f t="shared" si="102"/>
        <v>305</v>
      </c>
      <c r="OC44" s="42">
        <f t="shared" si="102"/>
        <v>305</v>
      </c>
      <c r="OD44" s="42">
        <f t="shared" si="102"/>
        <v>305</v>
      </c>
      <c r="OE44" s="42">
        <f t="shared" si="102"/>
        <v>305</v>
      </c>
      <c r="OF44" s="42">
        <f t="shared" ref="OF44:QC44" si="103">OF38+55</f>
        <v>305</v>
      </c>
      <c r="OG44" s="42">
        <f t="shared" si="103"/>
        <v>305</v>
      </c>
      <c r="OH44" s="42">
        <f t="shared" si="103"/>
        <v>305</v>
      </c>
      <c r="OI44" s="42">
        <f t="shared" si="103"/>
        <v>305</v>
      </c>
      <c r="OJ44" s="42">
        <f t="shared" si="103"/>
        <v>305</v>
      </c>
      <c r="OK44" s="42">
        <f t="shared" si="103"/>
        <v>305</v>
      </c>
      <c r="OL44" s="42">
        <f t="shared" si="103"/>
        <v>305</v>
      </c>
      <c r="OM44" s="42">
        <f t="shared" si="103"/>
        <v>305</v>
      </c>
      <c r="ON44" s="42">
        <f t="shared" si="103"/>
        <v>305</v>
      </c>
      <c r="OO44" s="42">
        <f t="shared" si="103"/>
        <v>305</v>
      </c>
      <c r="OP44" s="42">
        <f t="shared" si="103"/>
        <v>305</v>
      </c>
      <c r="OQ44" s="42">
        <f t="shared" si="103"/>
        <v>305</v>
      </c>
      <c r="OR44" s="42">
        <f t="shared" si="103"/>
        <v>305</v>
      </c>
      <c r="OS44" s="42">
        <f t="shared" si="103"/>
        <v>305</v>
      </c>
      <c r="OT44" s="42">
        <f t="shared" si="103"/>
        <v>305</v>
      </c>
      <c r="OU44" s="42">
        <f t="shared" si="103"/>
        <v>305</v>
      </c>
      <c r="OV44" s="42">
        <f t="shared" si="103"/>
        <v>305</v>
      </c>
      <c r="OW44" s="42">
        <f t="shared" si="103"/>
        <v>305</v>
      </c>
      <c r="OX44" s="42">
        <f t="shared" si="103"/>
        <v>305</v>
      </c>
      <c r="OY44" s="42">
        <f t="shared" si="103"/>
        <v>305</v>
      </c>
      <c r="OZ44" s="42">
        <f t="shared" si="103"/>
        <v>305</v>
      </c>
      <c r="PA44" s="42">
        <f t="shared" si="103"/>
        <v>305</v>
      </c>
      <c r="PB44" s="42">
        <f t="shared" si="103"/>
        <v>305</v>
      </c>
      <c r="PC44" s="42">
        <f t="shared" si="103"/>
        <v>305</v>
      </c>
      <c r="PD44" s="42">
        <f t="shared" si="103"/>
        <v>305</v>
      </c>
      <c r="PE44" s="42">
        <f t="shared" si="103"/>
        <v>305</v>
      </c>
      <c r="PF44" s="42">
        <f t="shared" si="103"/>
        <v>305</v>
      </c>
      <c r="PG44" s="42">
        <f t="shared" si="103"/>
        <v>305</v>
      </c>
      <c r="PH44" s="42">
        <f t="shared" si="103"/>
        <v>305</v>
      </c>
      <c r="PI44" s="42">
        <f t="shared" si="103"/>
        <v>305</v>
      </c>
      <c r="PJ44" s="42">
        <f t="shared" si="103"/>
        <v>305</v>
      </c>
      <c r="PK44" s="42">
        <f t="shared" si="103"/>
        <v>305</v>
      </c>
      <c r="PL44" s="42">
        <f t="shared" si="103"/>
        <v>305</v>
      </c>
      <c r="PM44" s="42">
        <f t="shared" si="103"/>
        <v>305</v>
      </c>
      <c r="PN44" s="42">
        <f t="shared" si="103"/>
        <v>305</v>
      </c>
      <c r="PO44" s="42">
        <f t="shared" si="103"/>
        <v>305</v>
      </c>
      <c r="PP44" s="42">
        <f t="shared" si="103"/>
        <v>305</v>
      </c>
      <c r="PQ44" s="42">
        <f t="shared" si="103"/>
        <v>305</v>
      </c>
      <c r="PR44" s="42">
        <f t="shared" si="103"/>
        <v>305</v>
      </c>
      <c r="PS44" s="42">
        <f t="shared" si="103"/>
        <v>305</v>
      </c>
      <c r="PT44" s="42">
        <f t="shared" si="103"/>
        <v>305</v>
      </c>
      <c r="PU44" s="42">
        <f t="shared" si="103"/>
        <v>305</v>
      </c>
      <c r="PV44" s="42">
        <f t="shared" si="103"/>
        <v>305</v>
      </c>
      <c r="PW44" s="42">
        <f t="shared" si="103"/>
        <v>305</v>
      </c>
      <c r="PX44" s="42">
        <f t="shared" si="103"/>
        <v>305</v>
      </c>
      <c r="PY44" s="42">
        <f t="shared" si="103"/>
        <v>305</v>
      </c>
      <c r="PZ44" s="42">
        <f t="shared" si="103"/>
        <v>305</v>
      </c>
      <c r="QA44" s="42">
        <f t="shared" si="103"/>
        <v>305</v>
      </c>
      <c r="QB44" s="42">
        <f t="shared" si="103"/>
        <v>305</v>
      </c>
      <c r="QC44" s="42">
        <f t="shared" si="103"/>
        <v>305</v>
      </c>
      <c r="QD44" s="42">
        <f t="shared" ref="QD44:SG44" si="104">QD38+55</f>
        <v>305</v>
      </c>
      <c r="QE44" s="42">
        <f t="shared" si="104"/>
        <v>305</v>
      </c>
      <c r="QF44" s="42">
        <f t="shared" si="104"/>
        <v>305</v>
      </c>
      <c r="QG44" s="42">
        <f t="shared" si="104"/>
        <v>305</v>
      </c>
      <c r="QH44" s="42">
        <f t="shared" si="104"/>
        <v>305</v>
      </c>
      <c r="QI44" s="42">
        <f t="shared" si="104"/>
        <v>305</v>
      </c>
      <c r="QJ44" s="42">
        <f t="shared" si="104"/>
        <v>305</v>
      </c>
      <c r="QK44" s="42">
        <f t="shared" si="104"/>
        <v>305</v>
      </c>
      <c r="QL44" s="42">
        <f t="shared" si="104"/>
        <v>305</v>
      </c>
      <c r="QM44" s="42">
        <f t="shared" si="104"/>
        <v>305</v>
      </c>
      <c r="QN44" s="42">
        <f t="shared" si="104"/>
        <v>305</v>
      </c>
      <c r="QO44" s="42">
        <f t="shared" si="104"/>
        <v>305</v>
      </c>
      <c r="QP44" s="42">
        <f t="shared" si="104"/>
        <v>305</v>
      </c>
      <c r="QQ44" s="42">
        <f t="shared" si="104"/>
        <v>305</v>
      </c>
      <c r="QR44" s="42">
        <f t="shared" si="104"/>
        <v>305</v>
      </c>
      <c r="QS44" s="42">
        <f t="shared" si="104"/>
        <v>305</v>
      </c>
      <c r="QT44" s="42">
        <f t="shared" si="104"/>
        <v>305</v>
      </c>
      <c r="QU44" s="42">
        <f t="shared" si="104"/>
        <v>305</v>
      </c>
      <c r="QV44" s="42">
        <f t="shared" si="104"/>
        <v>305</v>
      </c>
      <c r="QW44" s="42">
        <f t="shared" si="104"/>
        <v>305</v>
      </c>
      <c r="QX44" s="42">
        <f t="shared" si="104"/>
        <v>305</v>
      </c>
      <c r="QY44" s="42">
        <f t="shared" si="104"/>
        <v>305</v>
      </c>
      <c r="QZ44" s="42">
        <f t="shared" si="104"/>
        <v>305</v>
      </c>
      <c r="RA44" s="42">
        <f t="shared" si="104"/>
        <v>305</v>
      </c>
      <c r="RB44" s="42">
        <f t="shared" si="104"/>
        <v>305</v>
      </c>
      <c r="RC44" s="42">
        <f t="shared" si="104"/>
        <v>305</v>
      </c>
      <c r="RD44" s="42">
        <f t="shared" si="104"/>
        <v>305</v>
      </c>
      <c r="RE44" s="42">
        <f t="shared" si="104"/>
        <v>305</v>
      </c>
      <c r="RF44" s="42">
        <f t="shared" si="104"/>
        <v>305</v>
      </c>
      <c r="RG44" s="42">
        <f t="shared" si="104"/>
        <v>305</v>
      </c>
      <c r="RH44" s="42">
        <f t="shared" si="104"/>
        <v>305</v>
      </c>
      <c r="RI44" s="42">
        <f t="shared" si="104"/>
        <v>305</v>
      </c>
      <c r="RJ44" s="42">
        <f t="shared" si="104"/>
        <v>305</v>
      </c>
      <c r="RK44" s="42">
        <f t="shared" si="104"/>
        <v>305</v>
      </c>
      <c r="RL44" s="42">
        <f t="shared" si="104"/>
        <v>305</v>
      </c>
      <c r="RM44" s="42">
        <f t="shared" si="104"/>
        <v>305</v>
      </c>
      <c r="RN44" s="42">
        <f t="shared" si="104"/>
        <v>305</v>
      </c>
      <c r="RO44" s="42">
        <f t="shared" si="104"/>
        <v>305</v>
      </c>
      <c r="RP44" s="42">
        <f t="shared" si="104"/>
        <v>305</v>
      </c>
      <c r="RQ44" s="42">
        <f t="shared" si="104"/>
        <v>305</v>
      </c>
      <c r="RR44" s="42">
        <f t="shared" si="104"/>
        <v>305</v>
      </c>
      <c r="RS44" s="42">
        <f t="shared" si="104"/>
        <v>305</v>
      </c>
      <c r="RT44" s="42">
        <f t="shared" si="104"/>
        <v>305</v>
      </c>
      <c r="RU44" s="42">
        <f t="shared" si="104"/>
        <v>305</v>
      </c>
      <c r="RV44" s="42">
        <f t="shared" si="104"/>
        <v>305</v>
      </c>
      <c r="RW44" s="42">
        <f t="shared" si="104"/>
        <v>305</v>
      </c>
      <c r="RX44" s="42">
        <f t="shared" si="104"/>
        <v>305</v>
      </c>
      <c r="RY44" s="42">
        <f t="shared" si="104"/>
        <v>305</v>
      </c>
      <c r="RZ44" s="42">
        <f t="shared" si="104"/>
        <v>305</v>
      </c>
      <c r="SA44" s="42">
        <f t="shared" si="104"/>
        <v>305</v>
      </c>
      <c r="SB44" s="42">
        <f t="shared" si="104"/>
        <v>305</v>
      </c>
      <c r="SC44" s="42">
        <f t="shared" si="104"/>
        <v>305</v>
      </c>
      <c r="SD44" s="42">
        <f t="shared" si="104"/>
        <v>305</v>
      </c>
      <c r="SE44" s="42">
        <f t="shared" si="104"/>
        <v>305</v>
      </c>
      <c r="SF44" s="42">
        <f t="shared" si="104"/>
        <v>305</v>
      </c>
      <c r="SG44" s="42">
        <f t="shared" si="104"/>
        <v>305</v>
      </c>
      <c r="SH44" s="42">
        <f t="shared" ref="SH44:SY44" si="105">SH38+55</f>
        <v>305</v>
      </c>
      <c r="SI44" s="42">
        <f t="shared" si="105"/>
        <v>305</v>
      </c>
      <c r="SJ44" s="42">
        <f t="shared" si="105"/>
        <v>305</v>
      </c>
      <c r="SK44" s="42">
        <f t="shared" si="105"/>
        <v>305</v>
      </c>
      <c r="SL44" s="42">
        <f t="shared" si="105"/>
        <v>305</v>
      </c>
      <c r="SM44" s="42">
        <f t="shared" si="105"/>
        <v>305</v>
      </c>
      <c r="SN44" s="42">
        <f t="shared" si="105"/>
        <v>305</v>
      </c>
      <c r="SO44" s="42">
        <f t="shared" si="105"/>
        <v>305</v>
      </c>
      <c r="SP44" s="42">
        <f t="shared" si="105"/>
        <v>305</v>
      </c>
      <c r="SQ44" s="42" t="b">
        <f>B35=SQ38+55</f>
        <v>0</v>
      </c>
      <c r="SR44" s="42">
        <f t="shared" si="105"/>
        <v>305</v>
      </c>
      <c r="SS44" s="42">
        <f t="shared" si="105"/>
        <v>305</v>
      </c>
      <c r="ST44" s="42">
        <f t="shared" si="105"/>
        <v>305</v>
      </c>
      <c r="SU44" s="42">
        <f t="shared" si="105"/>
        <v>305</v>
      </c>
      <c r="SV44" s="42">
        <f t="shared" si="105"/>
        <v>305</v>
      </c>
      <c r="SW44" s="42">
        <f t="shared" si="105"/>
        <v>305</v>
      </c>
      <c r="SX44" s="42">
        <f t="shared" si="105"/>
        <v>305</v>
      </c>
      <c r="SY44" s="42">
        <f t="shared" si="105"/>
        <v>305</v>
      </c>
    </row>
    <row r="45" spans="1:607" s="37" customFormat="1" ht="18.5" x14ac:dyDescent="0.45">
      <c r="A45" s="98" t="s">
        <v>100</v>
      </c>
      <c r="B45" s="37">
        <f t="shared" si="94"/>
        <v>170</v>
      </c>
      <c r="C45" s="37">
        <f t="shared" ref="C45:BN45" si="106">C39+55</f>
        <v>170</v>
      </c>
      <c r="D45" s="37">
        <f t="shared" si="106"/>
        <v>170</v>
      </c>
      <c r="E45" s="37">
        <f t="shared" si="106"/>
        <v>170</v>
      </c>
      <c r="F45" s="37">
        <f t="shared" si="106"/>
        <v>170</v>
      </c>
      <c r="G45" s="37">
        <f t="shared" si="106"/>
        <v>170</v>
      </c>
      <c r="H45" s="37">
        <f t="shared" si="106"/>
        <v>170</v>
      </c>
      <c r="I45" s="37">
        <f t="shared" si="106"/>
        <v>170</v>
      </c>
      <c r="J45" s="37">
        <f t="shared" si="106"/>
        <v>170</v>
      </c>
      <c r="K45" s="37">
        <f t="shared" si="106"/>
        <v>170</v>
      </c>
      <c r="L45" s="37">
        <f t="shared" si="106"/>
        <v>170</v>
      </c>
      <c r="M45" s="37">
        <f t="shared" si="106"/>
        <v>170</v>
      </c>
      <c r="N45" s="37">
        <f t="shared" si="106"/>
        <v>170</v>
      </c>
      <c r="O45" s="37">
        <f t="shared" si="106"/>
        <v>170</v>
      </c>
      <c r="P45" s="37">
        <f t="shared" si="106"/>
        <v>170</v>
      </c>
      <c r="Q45" s="37">
        <f t="shared" si="106"/>
        <v>170</v>
      </c>
      <c r="R45" s="37">
        <f t="shared" si="106"/>
        <v>170</v>
      </c>
      <c r="S45" s="37">
        <f t="shared" si="106"/>
        <v>170</v>
      </c>
      <c r="T45" s="37">
        <f t="shared" si="106"/>
        <v>170</v>
      </c>
      <c r="U45" s="37">
        <f t="shared" si="106"/>
        <v>170</v>
      </c>
      <c r="V45" s="37">
        <f t="shared" si="106"/>
        <v>170</v>
      </c>
      <c r="W45" s="37">
        <f t="shared" si="106"/>
        <v>170</v>
      </c>
      <c r="X45" s="37">
        <f t="shared" si="106"/>
        <v>170</v>
      </c>
      <c r="Y45" s="37">
        <f t="shared" si="106"/>
        <v>170</v>
      </c>
      <c r="Z45" s="37">
        <f t="shared" si="106"/>
        <v>170</v>
      </c>
      <c r="AA45" s="37">
        <f t="shared" si="106"/>
        <v>170</v>
      </c>
      <c r="AB45" s="37">
        <f t="shared" si="106"/>
        <v>170</v>
      </c>
      <c r="AC45" s="37">
        <f t="shared" si="106"/>
        <v>170</v>
      </c>
      <c r="AD45" s="37">
        <f t="shared" si="106"/>
        <v>170</v>
      </c>
      <c r="AE45" s="37">
        <f t="shared" si="106"/>
        <v>170</v>
      </c>
      <c r="AF45" s="37">
        <f t="shared" si="106"/>
        <v>170</v>
      </c>
      <c r="AG45" s="37">
        <f t="shared" si="106"/>
        <v>170</v>
      </c>
      <c r="AH45" s="37">
        <f t="shared" si="106"/>
        <v>170</v>
      </c>
      <c r="AI45" s="37">
        <f t="shared" si="106"/>
        <v>170</v>
      </c>
      <c r="AJ45" s="37">
        <f t="shared" si="106"/>
        <v>170</v>
      </c>
      <c r="AK45" s="37">
        <f t="shared" si="106"/>
        <v>170</v>
      </c>
      <c r="AL45" s="37">
        <f t="shared" si="106"/>
        <v>170</v>
      </c>
      <c r="AM45" s="37">
        <f t="shared" si="106"/>
        <v>170</v>
      </c>
      <c r="AN45" s="37">
        <f t="shared" si="106"/>
        <v>170</v>
      </c>
      <c r="AO45" s="37">
        <f t="shared" si="106"/>
        <v>170</v>
      </c>
      <c r="AP45" s="37">
        <f t="shared" si="106"/>
        <v>170</v>
      </c>
      <c r="AQ45" s="37">
        <f t="shared" si="106"/>
        <v>170</v>
      </c>
      <c r="AR45" s="37">
        <f t="shared" si="106"/>
        <v>170</v>
      </c>
      <c r="AS45" s="37">
        <f t="shared" si="106"/>
        <v>170</v>
      </c>
      <c r="AT45" s="37">
        <f t="shared" si="106"/>
        <v>170</v>
      </c>
      <c r="AU45" s="37">
        <f t="shared" si="106"/>
        <v>170</v>
      </c>
      <c r="AV45" s="37">
        <f t="shared" si="106"/>
        <v>170</v>
      </c>
      <c r="AW45" s="37">
        <f t="shared" si="106"/>
        <v>170</v>
      </c>
      <c r="AX45" s="37">
        <f t="shared" si="106"/>
        <v>170</v>
      </c>
      <c r="AY45" s="37">
        <f t="shared" si="106"/>
        <v>170</v>
      </c>
      <c r="AZ45" s="37">
        <f t="shared" si="106"/>
        <v>170</v>
      </c>
      <c r="BA45" s="37">
        <f t="shared" si="106"/>
        <v>170</v>
      </c>
      <c r="BB45" s="37">
        <f t="shared" si="106"/>
        <v>170</v>
      </c>
      <c r="BC45" s="37">
        <f t="shared" si="106"/>
        <v>170</v>
      </c>
      <c r="BD45" s="37">
        <f t="shared" si="106"/>
        <v>170</v>
      </c>
      <c r="BE45" s="37">
        <f t="shared" si="106"/>
        <v>170</v>
      </c>
      <c r="BF45" s="37">
        <f t="shared" si="106"/>
        <v>170</v>
      </c>
      <c r="BG45" s="37">
        <f t="shared" si="106"/>
        <v>170</v>
      </c>
      <c r="BH45" s="37">
        <f t="shared" si="106"/>
        <v>170</v>
      </c>
      <c r="BI45" s="37">
        <f t="shared" si="106"/>
        <v>170</v>
      </c>
      <c r="BJ45" s="37">
        <f t="shared" si="106"/>
        <v>170</v>
      </c>
      <c r="BK45" s="37">
        <f t="shared" si="106"/>
        <v>135</v>
      </c>
      <c r="BL45" s="37">
        <f t="shared" si="106"/>
        <v>135</v>
      </c>
      <c r="BM45" s="37">
        <f t="shared" si="106"/>
        <v>135</v>
      </c>
      <c r="BN45" s="37">
        <f t="shared" si="106"/>
        <v>135</v>
      </c>
      <c r="BO45" s="37">
        <f t="shared" ref="BO45:DZ45" si="107">BO39+55</f>
        <v>135</v>
      </c>
      <c r="BP45" s="37">
        <f t="shared" si="107"/>
        <v>135</v>
      </c>
      <c r="BQ45" s="37">
        <f t="shared" si="107"/>
        <v>135</v>
      </c>
      <c r="BR45" s="37">
        <f t="shared" si="107"/>
        <v>135</v>
      </c>
      <c r="BS45" s="37">
        <f t="shared" si="107"/>
        <v>135</v>
      </c>
      <c r="BT45" s="37">
        <f t="shared" si="107"/>
        <v>135</v>
      </c>
      <c r="BU45" s="37">
        <f t="shared" si="107"/>
        <v>135</v>
      </c>
      <c r="BV45" s="37">
        <f t="shared" si="107"/>
        <v>135</v>
      </c>
      <c r="BW45" s="37">
        <f t="shared" si="107"/>
        <v>135</v>
      </c>
      <c r="BX45" s="37">
        <f t="shared" si="107"/>
        <v>135</v>
      </c>
      <c r="BY45" s="37">
        <f t="shared" si="107"/>
        <v>135</v>
      </c>
      <c r="BZ45" s="37">
        <f t="shared" si="107"/>
        <v>135</v>
      </c>
      <c r="CA45" s="37">
        <f t="shared" si="107"/>
        <v>135</v>
      </c>
      <c r="CB45" s="37">
        <f t="shared" si="107"/>
        <v>135</v>
      </c>
      <c r="CC45" s="37">
        <f t="shared" si="107"/>
        <v>135</v>
      </c>
      <c r="CD45" s="37">
        <f t="shared" si="107"/>
        <v>135</v>
      </c>
      <c r="CE45" s="37">
        <f t="shared" si="107"/>
        <v>135</v>
      </c>
      <c r="CF45" s="37">
        <f t="shared" si="107"/>
        <v>135</v>
      </c>
      <c r="CG45" s="37">
        <f t="shared" si="107"/>
        <v>135</v>
      </c>
      <c r="CH45" s="37">
        <f t="shared" si="107"/>
        <v>135</v>
      </c>
      <c r="CI45" s="37">
        <f t="shared" si="107"/>
        <v>135</v>
      </c>
      <c r="CJ45" s="37">
        <f t="shared" si="107"/>
        <v>135</v>
      </c>
      <c r="CK45" s="37">
        <f t="shared" si="107"/>
        <v>135</v>
      </c>
      <c r="CL45" s="37">
        <f t="shared" si="107"/>
        <v>135</v>
      </c>
      <c r="CM45" s="37">
        <f t="shared" si="107"/>
        <v>135</v>
      </c>
      <c r="CN45" s="37">
        <f t="shared" si="107"/>
        <v>135</v>
      </c>
      <c r="CO45" s="37">
        <f t="shared" si="107"/>
        <v>135</v>
      </c>
      <c r="CP45" s="37">
        <f t="shared" si="107"/>
        <v>135</v>
      </c>
      <c r="CQ45" s="37">
        <f t="shared" si="107"/>
        <v>135</v>
      </c>
      <c r="CR45" s="37">
        <f t="shared" si="107"/>
        <v>135</v>
      </c>
      <c r="CS45" s="37">
        <f t="shared" si="107"/>
        <v>135</v>
      </c>
      <c r="CT45" s="37">
        <f t="shared" si="107"/>
        <v>135</v>
      </c>
      <c r="CU45" s="37">
        <f t="shared" si="107"/>
        <v>135</v>
      </c>
      <c r="CV45" s="37">
        <f t="shared" si="107"/>
        <v>135</v>
      </c>
      <c r="CW45" s="37">
        <f t="shared" si="107"/>
        <v>135</v>
      </c>
      <c r="CX45" s="37">
        <f t="shared" si="107"/>
        <v>135</v>
      </c>
      <c r="CY45" s="37">
        <f t="shared" si="107"/>
        <v>135</v>
      </c>
      <c r="CZ45" s="37">
        <f t="shared" si="107"/>
        <v>135</v>
      </c>
      <c r="DA45" s="37">
        <f t="shared" si="107"/>
        <v>135</v>
      </c>
      <c r="DB45" s="37">
        <f t="shared" si="107"/>
        <v>135</v>
      </c>
      <c r="DC45" s="37">
        <f t="shared" si="107"/>
        <v>135</v>
      </c>
      <c r="DD45" s="37">
        <f t="shared" si="107"/>
        <v>135</v>
      </c>
      <c r="DE45" s="37">
        <f t="shared" si="107"/>
        <v>135</v>
      </c>
      <c r="DF45" s="37">
        <f t="shared" si="107"/>
        <v>135</v>
      </c>
      <c r="DG45" s="37">
        <f t="shared" si="107"/>
        <v>135</v>
      </c>
      <c r="DH45" s="37">
        <f t="shared" si="107"/>
        <v>135</v>
      </c>
      <c r="DI45" s="37">
        <f t="shared" si="107"/>
        <v>135</v>
      </c>
      <c r="DJ45" s="37">
        <f t="shared" si="107"/>
        <v>135</v>
      </c>
      <c r="DK45" s="37">
        <f t="shared" si="107"/>
        <v>135</v>
      </c>
      <c r="DL45" s="37">
        <f t="shared" si="107"/>
        <v>135</v>
      </c>
      <c r="DM45" s="37">
        <f t="shared" si="107"/>
        <v>135</v>
      </c>
      <c r="DN45" s="37">
        <f t="shared" si="107"/>
        <v>135</v>
      </c>
      <c r="DO45" s="37">
        <f t="shared" si="107"/>
        <v>135</v>
      </c>
      <c r="DP45" s="37">
        <f t="shared" si="107"/>
        <v>135</v>
      </c>
      <c r="DQ45" s="37">
        <f t="shared" si="107"/>
        <v>135</v>
      </c>
      <c r="DR45" s="37">
        <f t="shared" si="107"/>
        <v>135</v>
      </c>
      <c r="DS45" s="37">
        <f t="shared" si="107"/>
        <v>135</v>
      </c>
      <c r="DT45" s="37">
        <f t="shared" si="107"/>
        <v>135</v>
      </c>
      <c r="DU45" s="37">
        <f t="shared" si="107"/>
        <v>135</v>
      </c>
      <c r="DV45" s="37">
        <f t="shared" si="107"/>
        <v>135</v>
      </c>
      <c r="DW45" s="37">
        <f t="shared" si="107"/>
        <v>135</v>
      </c>
      <c r="DX45" s="37">
        <f t="shared" si="107"/>
        <v>135</v>
      </c>
      <c r="DY45" s="37">
        <f t="shared" si="107"/>
        <v>135</v>
      </c>
      <c r="DZ45" s="37">
        <f t="shared" si="107"/>
        <v>135</v>
      </c>
      <c r="EA45" s="37">
        <f t="shared" ref="EA45:GL45" si="108">EA39+55</f>
        <v>135</v>
      </c>
      <c r="EB45" s="37">
        <f t="shared" si="108"/>
        <v>135</v>
      </c>
      <c r="EC45" s="37">
        <f t="shared" si="108"/>
        <v>135</v>
      </c>
      <c r="ED45" s="37">
        <f t="shared" si="108"/>
        <v>135</v>
      </c>
      <c r="EE45" s="37">
        <f t="shared" si="108"/>
        <v>135</v>
      </c>
      <c r="EF45" s="37">
        <f t="shared" si="108"/>
        <v>135</v>
      </c>
      <c r="EG45" s="37">
        <f t="shared" si="108"/>
        <v>135</v>
      </c>
      <c r="EH45" s="37">
        <f t="shared" si="108"/>
        <v>135</v>
      </c>
      <c r="EI45" s="37">
        <f t="shared" si="108"/>
        <v>135</v>
      </c>
      <c r="EJ45" s="37">
        <f t="shared" si="108"/>
        <v>135</v>
      </c>
      <c r="EK45" s="37">
        <f t="shared" si="108"/>
        <v>135</v>
      </c>
      <c r="EL45" s="37">
        <f t="shared" si="108"/>
        <v>135</v>
      </c>
      <c r="EM45" s="37">
        <f t="shared" si="108"/>
        <v>135</v>
      </c>
      <c r="EN45" s="37">
        <f t="shared" si="108"/>
        <v>135</v>
      </c>
      <c r="EO45" s="37">
        <f t="shared" si="108"/>
        <v>135</v>
      </c>
      <c r="EP45" s="37">
        <f t="shared" si="108"/>
        <v>135</v>
      </c>
      <c r="EQ45" s="37">
        <f t="shared" si="108"/>
        <v>135</v>
      </c>
      <c r="ER45" s="37">
        <f t="shared" si="108"/>
        <v>135</v>
      </c>
      <c r="ES45" s="37">
        <f t="shared" si="108"/>
        <v>135</v>
      </c>
      <c r="ET45" s="37">
        <f t="shared" si="108"/>
        <v>135</v>
      </c>
      <c r="EU45" s="37">
        <f t="shared" si="108"/>
        <v>135</v>
      </c>
      <c r="EV45" s="37">
        <f t="shared" si="108"/>
        <v>135</v>
      </c>
      <c r="EW45" s="37">
        <f t="shared" si="108"/>
        <v>135</v>
      </c>
      <c r="EX45" s="37">
        <f t="shared" si="108"/>
        <v>135</v>
      </c>
      <c r="EY45" s="37">
        <f t="shared" si="108"/>
        <v>135</v>
      </c>
      <c r="EZ45" s="37">
        <f t="shared" si="108"/>
        <v>135</v>
      </c>
      <c r="FA45" s="37">
        <f t="shared" si="108"/>
        <v>135</v>
      </c>
      <c r="FB45" s="37">
        <f t="shared" si="108"/>
        <v>135</v>
      </c>
      <c r="FC45" s="37">
        <f t="shared" si="108"/>
        <v>135</v>
      </c>
      <c r="FD45" s="37">
        <f t="shared" si="108"/>
        <v>135</v>
      </c>
      <c r="FE45" s="37">
        <f t="shared" si="108"/>
        <v>135</v>
      </c>
      <c r="FF45" s="37">
        <f t="shared" si="108"/>
        <v>135</v>
      </c>
      <c r="FG45" s="37">
        <f t="shared" si="108"/>
        <v>135</v>
      </c>
      <c r="FH45" s="37">
        <f t="shared" si="108"/>
        <v>135</v>
      </c>
      <c r="FI45" s="37">
        <f t="shared" si="108"/>
        <v>135</v>
      </c>
      <c r="FJ45" s="37">
        <f t="shared" si="108"/>
        <v>135</v>
      </c>
      <c r="FK45" s="37">
        <f t="shared" si="108"/>
        <v>135</v>
      </c>
      <c r="FL45" s="37">
        <f t="shared" si="108"/>
        <v>135</v>
      </c>
      <c r="FM45" s="37">
        <f t="shared" si="108"/>
        <v>135</v>
      </c>
      <c r="FN45" s="37">
        <f t="shared" si="108"/>
        <v>135</v>
      </c>
      <c r="FO45" s="37">
        <f t="shared" si="108"/>
        <v>135</v>
      </c>
      <c r="FP45" s="37">
        <f t="shared" si="108"/>
        <v>135</v>
      </c>
      <c r="FQ45" s="37">
        <f t="shared" si="108"/>
        <v>135</v>
      </c>
      <c r="FR45" s="37">
        <f t="shared" si="108"/>
        <v>135</v>
      </c>
      <c r="FS45" s="37">
        <f t="shared" si="108"/>
        <v>135</v>
      </c>
      <c r="FT45" s="37">
        <f t="shared" si="108"/>
        <v>135</v>
      </c>
      <c r="FU45" s="37">
        <f t="shared" si="108"/>
        <v>135</v>
      </c>
      <c r="FV45" s="37">
        <f t="shared" si="108"/>
        <v>135</v>
      </c>
      <c r="FW45" s="37">
        <f t="shared" si="108"/>
        <v>135</v>
      </c>
      <c r="FX45" s="37">
        <f t="shared" si="108"/>
        <v>135</v>
      </c>
      <c r="FY45" s="37">
        <f t="shared" si="108"/>
        <v>135</v>
      </c>
      <c r="FZ45" s="37">
        <f t="shared" si="108"/>
        <v>135</v>
      </c>
      <c r="GA45" s="37">
        <f t="shared" si="108"/>
        <v>135</v>
      </c>
      <c r="GB45" s="37">
        <f t="shared" si="108"/>
        <v>135</v>
      </c>
      <c r="GC45" s="37">
        <f t="shared" si="108"/>
        <v>135</v>
      </c>
      <c r="GD45" s="37">
        <f t="shared" si="108"/>
        <v>135</v>
      </c>
      <c r="GE45" s="37">
        <f t="shared" si="108"/>
        <v>135</v>
      </c>
      <c r="GF45" s="37">
        <f t="shared" si="108"/>
        <v>135</v>
      </c>
      <c r="GG45" s="37">
        <f t="shared" si="108"/>
        <v>135</v>
      </c>
      <c r="GH45" s="37">
        <f t="shared" si="108"/>
        <v>135</v>
      </c>
      <c r="GI45" s="37">
        <f t="shared" si="108"/>
        <v>135</v>
      </c>
      <c r="GJ45" s="37">
        <f t="shared" si="108"/>
        <v>135</v>
      </c>
      <c r="GK45" s="37">
        <f t="shared" si="108"/>
        <v>135</v>
      </c>
      <c r="GL45" s="37">
        <f t="shared" si="108"/>
        <v>135</v>
      </c>
      <c r="GM45" s="37">
        <f t="shared" ref="GM45:IX45" si="109">GM39+55</f>
        <v>135</v>
      </c>
      <c r="GN45" s="37">
        <f t="shared" si="109"/>
        <v>135</v>
      </c>
      <c r="GO45" s="37">
        <f t="shared" si="109"/>
        <v>135</v>
      </c>
      <c r="GP45" s="37">
        <f t="shared" si="109"/>
        <v>135</v>
      </c>
      <c r="GQ45" s="37">
        <f t="shared" si="109"/>
        <v>135</v>
      </c>
      <c r="GR45" s="37">
        <f t="shared" si="109"/>
        <v>135</v>
      </c>
      <c r="GS45" s="37">
        <f t="shared" si="109"/>
        <v>135</v>
      </c>
      <c r="GT45" s="37">
        <f t="shared" si="109"/>
        <v>135</v>
      </c>
      <c r="GU45" s="37">
        <f t="shared" si="109"/>
        <v>135</v>
      </c>
      <c r="GV45" s="37">
        <f t="shared" si="109"/>
        <v>135</v>
      </c>
      <c r="GW45" s="37">
        <f t="shared" si="109"/>
        <v>135</v>
      </c>
      <c r="GX45" s="37">
        <f t="shared" si="109"/>
        <v>135</v>
      </c>
      <c r="GY45" s="37">
        <f t="shared" si="109"/>
        <v>135</v>
      </c>
      <c r="GZ45" s="37">
        <f t="shared" si="109"/>
        <v>135</v>
      </c>
      <c r="HA45" s="37">
        <f t="shared" si="109"/>
        <v>135</v>
      </c>
      <c r="HB45" s="37">
        <f t="shared" si="109"/>
        <v>135</v>
      </c>
      <c r="HC45" s="37">
        <f t="shared" si="109"/>
        <v>135</v>
      </c>
      <c r="HD45" s="37">
        <f t="shared" si="109"/>
        <v>135</v>
      </c>
      <c r="HE45" s="37">
        <f t="shared" si="109"/>
        <v>135</v>
      </c>
      <c r="HF45" s="37">
        <f t="shared" si="109"/>
        <v>135</v>
      </c>
      <c r="HG45" s="128">
        <f t="shared" si="109"/>
        <v>255</v>
      </c>
      <c r="HH45" s="37">
        <f t="shared" si="109"/>
        <v>255</v>
      </c>
      <c r="HI45" s="37">
        <f t="shared" si="109"/>
        <v>255</v>
      </c>
      <c r="HJ45" s="37">
        <f t="shared" si="109"/>
        <v>255</v>
      </c>
      <c r="HK45" s="37">
        <f t="shared" si="109"/>
        <v>255</v>
      </c>
      <c r="HL45" s="37">
        <f t="shared" si="109"/>
        <v>255</v>
      </c>
      <c r="HM45" s="37">
        <f t="shared" si="109"/>
        <v>255</v>
      </c>
      <c r="HN45" s="37">
        <f t="shared" si="109"/>
        <v>255</v>
      </c>
      <c r="HO45" s="37">
        <f t="shared" si="109"/>
        <v>255</v>
      </c>
      <c r="HP45" s="37">
        <f t="shared" si="109"/>
        <v>255</v>
      </c>
      <c r="HQ45" s="37">
        <f t="shared" si="109"/>
        <v>255</v>
      </c>
      <c r="HR45" s="37">
        <f t="shared" si="109"/>
        <v>255</v>
      </c>
      <c r="HS45" s="37">
        <f t="shared" si="109"/>
        <v>255</v>
      </c>
      <c r="HT45" s="37">
        <f t="shared" si="109"/>
        <v>255</v>
      </c>
      <c r="HU45" s="37">
        <f t="shared" si="109"/>
        <v>255</v>
      </c>
      <c r="HV45" s="37">
        <f t="shared" si="109"/>
        <v>255</v>
      </c>
      <c r="HW45" s="37">
        <f t="shared" si="109"/>
        <v>255</v>
      </c>
      <c r="HX45" s="37">
        <f t="shared" si="109"/>
        <v>255</v>
      </c>
      <c r="HY45" s="37">
        <f t="shared" si="109"/>
        <v>255</v>
      </c>
      <c r="HZ45" s="37">
        <f t="shared" si="109"/>
        <v>255</v>
      </c>
      <c r="IA45" s="37">
        <f t="shared" si="109"/>
        <v>255</v>
      </c>
      <c r="IB45" s="37">
        <f t="shared" si="109"/>
        <v>255</v>
      </c>
      <c r="IC45" s="37">
        <f t="shared" si="109"/>
        <v>255</v>
      </c>
      <c r="ID45" s="37">
        <f t="shared" si="109"/>
        <v>255</v>
      </c>
      <c r="IE45" s="37">
        <f t="shared" si="109"/>
        <v>255</v>
      </c>
      <c r="IF45" s="37">
        <f t="shared" si="109"/>
        <v>255</v>
      </c>
      <c r="IG45" s="37">
        <f t="shared" si="109"/>
        <v>255</v>
      </c>
      <c r="IH45" s="37">
        <f t="shared" si="109"/>
        <v>255</v>
      </c>
      <c r="II45" s="37">
        <f t="shared" si="109"/>
        <v>255</v>
      </c>
      <c r="IJ45" s="37">
        <f t="shared" si="109"/>
        <v>255</v>
      </c>
      <c r="IK45" s="37">
        <f t="shared" si="109"/>
        <v>255</v>
      </c>
      <c r="IL45" s="128">
        <f t="shared" si="109"/>
        <v>255</v>
      </c>
      <c r="IM45" s="37">
        <f t="shared" si="109"/>
        <v>255</v>
      </c>
      <c r="IN45" s="37">
        <f t="shared" si="109"/>
        <v>255</v>
      </c>
      <c r="IO45" s="37">
        <f t="shared" si="109"/>
        <v>255</v>
      </c>
      <c r="IP45" s="37">
        <f t="shared" si="109"/>
        <v>255</v>
      </c>
      <c r="IQ45" s="37">
        <f t="shared" si="109"/>
        <v>255</v>
      </c>
      <c r="IR45" s="37">
        <f t="shared" si="109"/>
        <v>255</v>
      </c>
      <c r="IS45" s="37">
        <f t="shared" si="109"/>
        <v>255</v>
      </c>
      <c r="IT45" s="37">
        <f t="shared" si="109"/>
        <v>255</v>
      </c>
      <c r="IU45" s="37">
        <f t="shared" si="109"/>
        <v>255</v>
      </c>
      <c r="IV45" s="37">
        <f t="shared" si="109"/>
        <v>255</v>
      </c>
      <c r="IW45" s="37">
        <f t="shared" si="109"/>
        <v>255</v>
      </c>
      <c r="IX45" s="37">
        <f t="shared" si="109"/>
        <v>255</v>
      </c>
      <c r="IY45" s="37">
        <f t="shared" ref="IY45:KS45" si="110">IY39+55</f>
        <v>255</v>
      </c>
      <c r="IZ45" s="37">
        <f t="shared" si="110"/>
        <v>255</v>
      </c>
      <c r="JA45" s="37">
        <f t="shared" si="110"/>
        <v>255</v>
      </c>
      <c r="JB45" s="37">
        <f t="shared" si="110"/>
        <v>255</v>
      </c>
      <c r="JC45" s="37">
        <f t="shared" si="110"/>
        <v>255</v>
      </c>
      <c r="JD45" s="37">
        <f t="shared" si="110"/>
        <v>255</v>
      </c>
      <c r="JE45" s="37">
        <f t="shared" si="110"/>
        <v>255</v>
      </c>
      <c r="JF45" s="37">
        <f t="shared" si="110"/>
        <v>255</v>
      </c>
      <c r="JG45" s="37">
        <f t="shared" si="110"/>
        <v>255</v>
      </c>
      <c r="JH45" s="37">
        <f t="shared" si="110"/>
        <v>255</v>
      </c>
      <c r="JI45" s="37">
        <f t="shared" si="110"/>
        <v>255</v>
      </c>
      <c r="JJ45" s="37">
        <f t="shared" si="110"/>
        <v>255</v>
      </c>
      <c r="JK45" s="37">
        <f t="shared" si="110"/>
        <v>255</v>
      </c>
      <c r="JL45" s="37">
        <f t="shared" si="110"/>
        <v>255</v>
      </c>
      <c r="JM45" s="37">
        <f t="shared" si="110"/>
        <v>255</v>
      </c>
      <c r="JN45" s="37">
        <f t="shared" si="110"/>
        <v>255</v>
      </c>
      <c r="JO45" s="37">
        <f t="shared" si="110"/>
        <v>255</v>
      </c>
      <c r="JP45" s="37">
        <f t="shared" si="110"/>
        <v>255</v>
      </c>
      <c r="JQ45" s="37">
        <f t="shared" si="110"/>
        <v>255</v>
      </c>
      <c r="JR45" s="37">
        <f t="shared" si="110"/>
        <v>255</v>
      </c>
      <c r="JS45" s="37">
        <f t="shared" si="110"/>
        <v>255</v>
      </c>
      <c r="JT45" s="37">
        <f t="shared" si="110"/>
        <v>255</v>
      </c>
      <c r="JU45" s="37">
        <f t="shared" si="110"/>
        <v>255</v>
      </c>
      <c r="JV45" s="37">
        <f t="shared" si="110"/>
        <v>255</v>
      </c>
      <c r="JW45" s="37">
        <f t="shared" si="110"/>
        <v>255</v>
      </c>
      <c r="JX45" s="37">
        <f t="shared" si="110"/>
        <v>255</v>
      </c>
      <c r="JY45" s="37">
        <f t="shared" si="110"/>
        <v>255</v>
      </c>
      <c r="JZ45" s="37">
        <f t="shared" si="110"/>
        <v>255</v>
      </c>
      <c r="KA45" s="37">
        <f t="shared" si="110"/>
        <v>255</v>
      </c>
      <c r="KB45" s="37">
        <f t="shared" si="110"/>
        <v>255</v>
      </c>
      <c r="KC45" s="37">
        <f t="shared" si="110"/>
        <v>255</v>
      </c>
      <c r="KD45" s="37">
        <f t="shared" si="110"/>
        <v>255</v>
      </c>
      <c r="KE45" s="37">
        <f t="shared" si="110"/>
        <v>255</v>
      </c>
      <c r="KF45" s="37">
        <f t="shared" si="110"/>
        <v>255</v>
      </c>
      <c r="KG45" s="37">
        <f t="shared" si="110"/>
        <v>255</v>
      </c>
      <c r="KH45" s="37">
        <f t="shared" si="110"/>
        <v>255</v>
      </c>
      <c r="KI45" s="37">
        <f t="shared" si="110"/>
        <v>255</v>
      </c>
      <c r="KJ45" s="37">
        <f t="shared" si="110"/>
        <v>255</v>
      </c>
      <c r="KK45" s="37">
        <f t="shared" si="110"/>
        <v>255</v>
      </c>
      <c r="KL45" s="37">
        <f t="shared" si="110"/>
        <v>255</v>
      </c>
      <c r="KM45" s="37">
        <f t="shared" si="110"/>
        <v>255</v>
      </c>
      <c r="KN45" s="37">
        <f t="shared" si="110"/>
        <v>255</v>
      </c>
      <c r="KO45" s="37">
        <f t="shared" si="110"/>
        <v>255</v>
      </c>
      <c r="KP45" s="37">
        <f t="shared" si="110"/>
        <v>255</v>
      </c>
      <c r="KQ45" s="37">
        <f t="shared" si="110"/>
        <v>255</v>
      </c>
      <c r="KR45" s="37">
        <f t="shared" si="110"/>
        <v>255</v>
      </c>
      <c r="KS45" s="37">
        <f t="shared" si="110"/>
        <v>255</v>
      </c>
      <c r="KT45" s="37">
        <f t="shared" ref="KT45:NB45" si="111">KT39+55</f>
        <v>255</v>
      </c>
      <c r="KU45" s="37">
        <f t="shared" si="111"/>
        <v>255</v>
      </c>
      <c r="KV45" s="37">
        <f t="shared" si="111"/>
        <v>255</v>
      </c>
      <c r="KW45" s="37">
        <f t="shared" si="111"/>
        <v>255</v>
      </c>
      <c r="KX45" s="37">
        <f t="shared" si="111"/>
        <v>255</v>
      </c>
      <c r="KY45" s="37">
        <f t="shared" si="111"/>
        <v>255</v>
      </c>
      <c r="KZ45" s="37">
        <f t="shared" si="111"/>
        <v>255</v>
      </c>
      <c r="LA45" s="37">
        <f t="shared" si="111"/>
        <v>255</v>
      </c>
      <c r="LB45" s="37">
        <f t="shared" si="111"/>
        <v>255</v>
      </c>
      <c r="LC45" s="37">
        <f t="shared" si="111"/>
        <v>255</v>
      </c>
      <c r="LD45" s="37">
        <f t="shared" si="111"/>
        <v>255</v>
      </c>
      <c r="LE45" s="37">
        <f t="shared" si="111"/>
        <v>255</v>
      </c>
      <c r="LF45" s="37">
        <f t="shared" si="111"/>
        <v>255</v>
      </c>
      <c r="LG45" s="37">
        <f t="shared" si="111"/>
        <v>255</v>
      </c>
      <c r="LH45" s="37">
        <f t="shared" si="111"/>
        <v>255</v>
      </c>
      <c r="LI45" s="37">
        <f t="shared" si="111"/>
        <v>255</v>
      </c>
      <c r="LJ45" s="37">
        <f t="shared" si="111"/>
        <v>255</v>
      </c>
      <c r="LK45" s="37">
        <f t="shared" si="111"/>
        <v>255</v>
      </c>
      <c r="LL45" s="37">
        <f t="shared" si="111"/>
        <v>255</v>
      </c>
      <c r="LM45" s="37">
        <f t="shared" si="111"/>
        <v>255</v>
      </c>
      <c r="LN45" s="37">
        <f t="shared" si="111"/>
        <v>255</v>
      </c>
      <c r="LO45" s="37">
        <f t="shared" si="111"/>
        <v>255</v>
      </c>
      <c r="LP45" s="37">
        <f t="shared" si="111"/>
        <v>255</v>
      </c>
      <c r="LQ45" s="37">
        <f t="shared" si="111"/>
        <v>255</v>
      </c>
      <c r="LR45" s="37">
        <f t="shared" si="111"/>
        <v>255</v>
      </c>
      <c r="LS45" s="37">
        <f t="shared" si="111"/>
        <v>255</v>
      </c>
      <c r="LT45" s="37">
        <f t="shared" si="111"/>
        <v>255</v>
      </c>
      <c r="LU45" s="37">
        <f t="shared" si="111"/>
        <v>255</v>
      </c>
      <c r="LV45" s="37">
        <f t="shared" si="111"/>
        <v>255</v>
      </c>
      <c r="LW45" s="37">
        <f t="shared" si="111"/>
        <v>255</v>
      </c>
      <c r="LX45" s="37">
        <f t="shared" si="111"/>
        <v>255</v>
      </c>
      <c r="LY45" s="37">
        <f t="shared" si="111"/>
        <v>255</v>
      </c>
      <c r="LZ45" s="37">
        <f t="shared" si="111"/>
        <v>255</v>
      </c>
      <c r="MA45" s="37">
        <f t="shared" si="111"/>
        <v>255</v>
      </c>
      <c r="MB45" s="37">
        <f t="shared" si="111"/>
        <v>255</v>
      </c>
      <c r="MC45" s="37">
        <f t="shared" si="111"/>
        <v>255</v>
      </c>
      <c r="MD45" s="37">
        <f t="shared" si="111"/>
        <v>255</v>
      </c>
      <c r="ME45" s="37">
        <f t="shared" si="111"/>
        <v>255</v>
      </c>
      <c r="MF45" s="37">
        <f t="shared" si="111"/>
        <v>255</v>
      </c>
      <c r="MG45" s="37">
        <f t="shared" si="111"/>
        <v>255</v>
      </c>
      <c r="MH45" s="37">
        <f t="shared" si="111"/>
        <v>255</v>
      </c>
      <c r="MI45" s="37">
        <f t="shared" si="111"/>
        <v>255</v>
      </c>
      <c r="MJ45" s="37">
        <f t="shared" si="111"/>
        <v>255</v>
      </c>
      <c r="MK45" s="37">
        <f t="shared" si="111"/>
        <v>255</v>
      </c>
      <c r="ML45" s="37">
        <f t="shared" si="111"/>
        <v>255</v>
      </c>
      <c r="MM45" s="37">
        <f t="shared" si="111"/>
        <v>255</v>
      </c>
      <c r="MN45" s="37">
        <f t="shared" si="111"/>
        <v>255</v>
      </c>
      <c r="MO45" s="37">
        <f t="shared" si="111"/>
        <v>255</v>
      </c>
      <c r="MP45" s="37">
        <f t="shared" si="111"/>
        <v>255</v>
      </c>
      <c r="MQ45" s="37">
        <f t="shared" si="111"/>
        <v>255</v>
      </c>
      <c r="MR45" s="37">
        <f t="shared" si="111"/>
        <v>255</v>
      </c>
      <c r="MS45" s="37">
        <f t="shared" si="111"/>
        <v>255</v>
      </c>
      <c r="MT45" s="37">
        <f t="shared" si="111"/>
        <v>255</v>
      </c>
      <c r="MU45" s="37">
        <f t="shared" si="111"/>
        <v>255</v>
      </c>
      <c r="MV45" s="37">
        <f t="shared" si="111"/>
        <v>255</v>
      </c>
      <c r="MW45" s="37">
        <f t="shared" si="111"/>
        <v>255</v>
      </c>
      <c r="MX45" s="37">
        <f t="shared" si="111"/>
        <v>255</v>
      </c>
      <c r="MY45" s="37">
        <f t="shared" si="111"/>
        <v>255</v>
      </c>
      <c r="MZ45" s="37">
        <f t="shared" si="111"/>
        <v>255</v>
      </c>
      <c r="NA45" s="37">
        <f t="shared" si="111"/>
        <v>255</v>
      </c>
      <c r="NB45" s="37">
        <f t="shared" si="111"/>
        <v>255</v>
      </c>
      <c r="NC45" s="37">
        <f t="shared" si="101"/>
        <v>255</v>
      </c>
      <c r="ND45" s="37">
        <f t="shared" si="101"/>
        <v>255</v>
      </c>
      <c r="NE45" s="37">
        <f t="shared" si="101"/>
        <v>255</v>
      </c>
      <c r="NF45" s="37">
        <f t="shared" si="101"/>
        <v>255</v>
      </c>
      <c r="NG45" s="37">
        <f t="shared" ref="NG45:OE45" si="112">NG39+55</f>
        <v>255</v>
      </c>
      <c r="NH45" s="37">
        <f t="shared" si="112"/>
        <v>255</v>
      </c>
      <c r="NI45" s="37">
        <f t="shared" si="112"/>
        <v>255</v>
      </c>
      <c r="NJ45" s="37">
        <f t="shared" si="112"/>
        <v>255</v>
      </c>
      <c r="NK45" s="37">
        <f t="shared" si="112"/>
        <v>255</v>
      </c>
      <c r="NL45" s="37">
        <f t="shared" si="112"/>
        <v>255</v>
      </c>
      <c r="NM45" s="37">
        <f t="shared" si="112"/>
        <v>255</v>
      </c>
      <c r="NN45" s="37">
        <f t="shared" si="112"/>
        <v>255</v>
      </c>
      <c r="NO45" s="37">
        <f t="shared" si="112"/>
        <v>255</v>
      </c>
      <c r="NP45" s="37">
        <f t="shared" si="112"/>
        <v>255</v>
      </c>
      <c r="NQ45" s="37">
        <f t="shared" si="112"/>
        <v>255</v>
      </c>
      <c r="NR45" s="37">
        <f t="shared" si="112"/>
        <v>255</v>
      </c>
      <c r="NS45" s="37">
        <f t="shared" si="112"/>
        <v>255</v>
      </c>
      <c r="NT45" s="37">
        <f t="shared" si="112"/>
        <v>255</v>
      </c>
      <c r="NU45" s="37">
        <f t="shared" si="112"/>
        <v>255</v>
      </c>
      <c r="NV45" s="37">
        <f t="shared" si="112"/>
        <v>255</v>
      </c>
      <c r="NW45" s="37">
        <f t="shared" si="112"/>
        <v>255</v>
      </c>
      <c r="NX45" s="37">
        <f t="shared" si="112"/>
        <v>255</v>
      </c>
      <c r="NY45" s="37">
        <f t="shared" si="112"/>
        <v>255</v>
      </c>
      <c r="NZ45" s="37">
        <f t="shared" si="112"/>
        <v>255</v>
      </c>
      <c r="OA45" s="37">
        <f t="shared" si="112"/>
        <v>255</v>
      </c>
      <c r="OB45" s="37">
        <f t="shared" si="112"/>
        <v>255</v>
      </c>
      <c r="OC45" s="37">
        <f t="shared" si="112"/>
        <v>255</v>
      </c>
      <c r="OD45" s="37">
        <f t="shared" si="112"/>
        <v>255</v>
      </c>
      <c r="OE45" s="37">
        <f t="shared" si="112"/>
        <v>255</v>
      </c>
      <c r="OF45" s="37">
        <f t="shared" ref="OF45:QC45" si="113">OF39+55</f>
        <v>255</v>
      </c>
      <c r="OG45" s="37">
        <f t="shared" si="113"/>
        <v>255</v>
      </c>
      <c r="OH45" s="37">
        <f t="shared" si="113"/>
        <v>255</v>
      </c>
      <c r="OI45" s="37">
        <f t="shared" si="113"/>
        <v>255</v>
      </c>
      <c r="OJ45" s="37">
        <f t="shared" si="113"/>
        <v>255</v>
      </c>
      <c r="OK45" s="37">
        <f t="shared" si="113"/>
        <v>255</v>
      </c>
      <c r="OL45" s="37">
        <f t="shared" si="113"/>
        <v>255</v>
      </c>
      <c r="OM45" s="37">
        <f t="shared" si="113"/>
        <v>255</v>
      </c>
      <c r="ON45" s="37">
        <f t="shared" si="113"/>
        <v>255</v>
      </c>
      <c r="OO45" s="37">
        <f t="shared" si="113"/>
        <v>255</v>
      </c>
      <c r="OP45" s="37">
        <f t="shared" si="113"/>
        <v>255</v>
      </c>
      <c r="OQ45" s="37">
        <f t="shared" si="113"/>
        <v>255</v>
      </c>
      <c r="OR45" s="37">
        <f t="shared" si="113"/>
        <v>255</v>
      </c>
      <c r="OS45" s="37">
        <f t="shared" si="113"/>
        <v>255</v>
      </c>
      <c r="OT45" s="37">
        <f t="shared" si="113"/>
        <v>255</v>
      </c>
      <c r="OU45" s="37">
        <f t="shared" si="113"/>
        <v>255</v>
      </c>
      <c r="OV45" s="37">
        <f t="shared" si="113"/>
        <v>255</v>
      </c>
      <c r="OW45" s="37">
        <f t="shared" si="113"/>
        <v>255</v>
      </c>
      <c r="OX45" s="37">
        <f t="shared" si="113"/>
        <v>255</v>
      </c>
      <c r="OY45" s="37">
        <f t="shared" si="113"/>
        <v>255</v>
      </c>
      <c r="OZ45" s="37">
        <f t="shared" si="113"/>
        <v>255</v>
      </c>
      <c r="PA45" s="37">
        <f t="shared" si="113"/>
        <v>255</v>
      </c>
      <c r="PB45" s="37">
        <f t="shared" si="113"/>
        <v>255</v>
      </c>
      <c r="PC45" s="37">
        <f t="shared" si="113"/>
        <v>255</v>
      </c>
      <c r="PD45" s="37">
        <f t="shared" si="113"/>
        <v>255</v>
      </c>
      <c r="PE45" s="37">
        <f t="shared" si="113"/>
        <v>255</v>
      </c>
      <c r="PF45" s="37">
        <f t="shared" si="113"/>
        <v>255</v>
      </c>
      <c r="PG45" s="37">
        <f t="shared" si="113"/>
        <v>255</v>
      </c>
      <c r="PH45" s="37">
        <f t="shared" si="113"/>
        <v>255</v>
      </c>
      <c r="PI45" s="37">
        <f t="shared" si="113"/>
        <v>255</v>
      </c>
      <c r="PJ45" s="37">
        <f t="shared" si="113"/>
        <v>255</v>
      </c>
      <c r="PK45" s="37">
        <f t="shared" si="113"/>
        <v>255</v>
      </c>
      <c r="PL45" s="37">
        <f t="shared" si="113"/>
        <v>255</v>
      </c>
      <c r="PM45" s="37">
        <f t="shared" si="113"/>
        <v>255</v>
      </c>
      <c r="PN45" s="37">
        <f t="shared" si="113"/>
        <v>255</v>
      </c>
      <c r="PO45" s="37">
        <f t="shared" si="113"/>
        <v>255</v>
      </c>
      <c r="PP45" s="37">
        <f t="shared" si="113"/>
        <v>255</v>
      </c>
      <c r="PQ45" s="37">
        <f t="shared" si="113"/>
        <v>255</v>
      </c>
      <c r="PR45" s="37">
        <f t="shared" si="113"/>
        <v>255</v>
      </c>
      <c r="PS45" s="37">
        <f t="shared" si="113"/>
        <v>255</v>
      </c>
      <c r="PT45" s="37">
        <f t="shared" si="113"/>
        <v>255</v>
      </c>
      <c r="PU45" s="37">
        <f t="shared" si="113"/>
        <v>255</v>
      </c>
      <c r="PV45" s="37">
        <f t="shared" si="113"/>
        <v>255</v>
      </c>
      <c r="PW45" s="37">
        <f t="shared" si="113"/>
        <v>255</v>
      </c>
      <c r="PX45" s="37">
        <f t="shared" si="113"/>
        <v>255</v>
      </c>
      <c r="PY45" s="37">
        <f t="shared" si="113"/>
        <v>255</v>
      </c>
      <c r="PZ45" s="37">
        <f t="shared" si="113"/>
        <v>255</v>
      </c>
      <c r="QA45" s="37">
        <f t="shared" si="113"/>
        <v>255</v>
      </c>
      <c r="QB45" s="37">
        <f t="shared" si="113"/>
        <v>255</v>
      </c>
      <c r="QC45" s="37">
        <f t="shared" si="113"/>
        <v>255</v>
      </c>
      <c r="QD45" s="37">
        <f t="shared" ref="QD45:SG45" si="114">QD39+55</f>
        <v>255</v>
      </c>
      <c r="QE45" s="37">
        <f t="shared" si="114"/>
        <v>255</v>
      </c>
      <c r="QF45" s="37">
        <f t="shared" si="114"/>
        <v>255</v>
      </c>
      <c r="QG45" s="37">
        <f t="shared" si="114"/>
        <v>255</v>
      </c>
      <c r="QH45" s="37">
        <f t="shared" si="114"/>
        <v>255</v>
      </c>
      <c r="QI45" s="37">
        <f t="shared" si="114"/>
        <v>255</v>
      </c>
      <c r="QJ45" s="37">
        <f t="shared" si="114"/>
        <v>255</v>
      </c>
      <c r="QK45" s="37">
        <f t="shared" si="114"/>
        <v>255</v>
      </c>
      <c r="QL45" s="37">
        <f t="shared" si="114"/>
        <v>255</v>
      </c>
      <c r="QM45" s="37">
        <f t="shared" si="114"/>
        <v>255</v>
      </c>
      <c r="QN45" s="37">
        <f t="shared" si="114"/>
        <v>255</v>
      </c>
      <c r="QO45" s="37">
        <f t="shared" si="114"/>
        <v>255</v>
      </c>
      <c r="QP45" s="37">
        <f t="shared" si="114"/>
        <v>255</v>
      </c>
      <c r="QQ45" s="37">
        <f t="shared" si="114"/>
        <v>255</v>
      </c>
      <c r="QR45" s="37">
        <f t="shared" si="114"/>
        <v>255</v>
      </c>
      <c r="QS45" s="37">
        <f t="shared" si="114"/>
        <v>255</v>
      </c>
      <c r="QT45" s="37">
        <f t="shared" si="114"/>
        <v>255</v>
      </c>
      <c r="QU45" s="37">
        <f t="shared" si="114"/>
        <v>255</v>
      </c>
      <c r="QV45" s="37">
        <f t="shared" si="114"/>
        <v>255</v>
      </c>
      <c r="QW45" s="37">
        <f t="shared" si="114"/>
        <v>255</v>
      </c>
      <c r="QX45" s="37">
        <f t="shared" si="114"/>
        <v>255</v>
      </c>
      <c r="QY45" s="37">
        <f t="shared" si="114"/>
        <v>255</v>
      </c>
      <c r="QZ45" s="37">
        <f t="shared" si="114"/>
        <v>255</v>
      </c>
      <c r="RA45" s="37">
        <f t="shared" si="114"/>
        <v>255</v>
      </c>
      <c r="RB45" s="37">
        <f t="shared" si="114"/>
        <v>255</v>
      </c>
      <c r="RC45" s="37">
        <f t="shared" si="114"/>
        <v>255</v>
      </c>
      <c r="RD45" s="37">
        <f t="shared" si="114"/>
        <v>255</v>
      </c>
      <c r="RE45" s="37">
        <f t="shared" si="114"/>
        <v>255</v>
      </c>
      <c r="RF45" s="37">
        <f t="shared" si="114"/>
        <v>255</v>
      </c>
      <c r="RG45" s="37">
        <f t="shared" si="114"/>
        <v>255</v>
      </c>
      <c r="RH45" s="37">
        <f t="shared" si="114"/>
        <v>255</v>
      </c>
      <c r="RI45" s="37">
        <f t="shared" si="114"/>
        <v>255</v>
      </c>
      <c r="RJ45" s="37">
        <f t="shared" si="114"/>
        <v>255</v>
      </c>
      <c r="RK45" s="37">
        <f t="shared" si="114"/>
        <v>255</v>
      </c>
      <c r="RL45" s="37">
        <f t="shared" si="114"/>
        <v>255</v>
      </c>
      <c r="RM45" s="37">
        <f t="shared" si="114"/>
        <v>255</v>
      </c>
      <c r="RN45" s="37">
        <f t="shared" si="114"/>
        <v>255</v>
      </c>
      <c r="RO45" s="37">
        <f t="shared" si="114"/>
        <v>255</v>
      </c>
      <c r="RP45" s="37">
        <f t="shared" si="114"/>
        <v>255</v>
      </c>
      <c r="RQ45" s="37">
        <f t="shared" si="114"/>
        <v>255</v>
      </c>
      <c r="RR45" s="37">
        <f t="shared" si="114"/>
        <v>255</v>
      </c>
      <c r="RS45" s="37">
        <f t="shared" si="114"/>
        <v>255</v>
      </c>
      <c r="RT45" s="37">
        <f t="shared" si="114"/>
        <v>255</v>
      </c>
      <c r="RU45" s="37">
        <f t="shared" si="114"/>
        <v>255</v>
      </c>
      <c r="RV45" s="37">
        <f t="shared" si="114"/>
        <v>255</v>
      </c>
      <c r="RW45" s="37">
        <f t="shared" si="114"/>
        <v>255</v>
      </c>
      <c r="RX45" s="37">
        <f t="shared" si="114"/>
        <v>255</v>
      </c>
      <c r="RY45" s="37">
        <f t="shared" si="114"/>
        <v>255</v>
      </c>
      <c r="RZ45" s="37">
        <f t="shared" si="114"/>
        <v>255</v>
      </c>
      <c r="SA45" s="37">
        <f t="shared" si="114"/>
        <v>255</v>
      </c>
      <c r="SB45" s="37">
        <f t="shared" si="114"/>
        <v>255</v>
      </c>
      <c r="SC45" s="37">
        <f t="shared" si="114"/>
        <v>255</v>
      </c>
      <c r="SD45" s="37">
        <f t="shared" si="114"/>
        <v>255</v>
      </c>
      <c r="SE45" s="37">
        <f t="shared" si="114"/>
        <v>255</v>
      </c>
      <c r="SF45" s="37">
        <f t="shared" si="114"/>
        <v>255</v>
      </c>
      <c r="SG45" s="37">
        <f t="shared" si="114"/>
        <v>255</v>
      </c>
      <c r="SH45" s="37">
        <f t="shared" ref="SH45:SY45" si="115">SH39+55</f>
        <v>255</v>
      </c>
      <c r="SI45" s="37">
        <f t="shared" si="115"/>
        <v>255</v>
      </c>
      <c r="SJ45" s="37">
        <f t="shared" si="115"/>
        <v>255</v>
      </c>
      <c r="SK45" s="37">
        <f t="shared" si="115"/>
        <v>255</v>
      </c>
      <c r="SL45" s="37">
        <f t="shared" si="115"/>
        <v>255</v>
      </c>
      <c r="SM45" s="37">
        <f t="shared" si="115"/>
        <v>255</v>
      </c>
      <c r="SN45" s="37">
        <f t="shared" si="115"/>
        <v>255</v>
      </c>
      <c r="SO45" s="37">
        <f t="shared" si="115"/>
        <v>255</v>
      </c>
      <c r="SP45" s="37">
        <f t="shared" si="115"/>
        <v>255</v>
      </c>
      <c r="SQ45" s="37">
        <f t="shared" si="115"/>
        <v>255</v>
      </c>
      <c r="SR45" s="37">
        <f t="shared" si="115"/>
        <v>255</v>
      </c>
      <c r="SS45" s="37">
        <f t="shared" si="115"/>
        <v>255</v>
      </c>
      <c r="ST45" s="37">
        <f t="shared" si="115"/>
        <v>255</v>
      </c>
      <c r="SU45" s="37">
        <f t="shared" si="115"/>
        <v>255</v>
      </c>
      <c r="SV45" s="37">
        <f t="shared" si="115"/>
        <v>255</v>
      </c>
      <c r="SW45" s="37">
        <f t="shared" si="115"/>
        <v>255</v>
      </c>
      <c r="SX45" s="37">
        <f t="shared" si="115"/>
        <v>255</v>
      </c>
      <c r="SY45" s="37">
        <f t="shared" si="115"/>
        <v>255</v>
      </c>
      <c r="SZ45" s="36"/>
      <c r="TA45" s="36"/>
      <c r="TB45" s="36"/>
      <c r="TC45" s="36"/>
      <c r="TD45" s="36"/>
      <c r="TE45" s="36"/>
      <c r="TF45" s="36"/>
      <c r="TG45" s="36"/>
      <c r="TH45" s="36"/>
      <c r="TI45" s="36"/>
      <c r="TJ45" s="36"/>
      <c r="TK45" s="36"/>
      <c r="TL45" s="36"/>
      <c r="TM45" s="36"/>
      <c r="TN45" s="36"/>
      <c r="TO45" s="36"/>
      <c r="TP45" s="36"/>
      <c r="TQ45" s="36"/>
      <c r="TR45" s="36"/>
      <c r="TS45" s="36"/>
      <c r="TT45" s="36"/>
      <c r="TU45" s="36"/>
      <c r="TV45" s="36"/>
      <c r="TW45" s="36"/>
      <c r="TX45" s="36"/>
      <c r="TY45" s="36"/>
      <c r="TZ45" s="36"/>
      <c r="UA45" s="36"/>
      <c r="UB45" s="36"/>
      <c r="UC45" s="36"/>
      <c r="UD45" s="36"/>
      <c r="UE45" s="36"/>
      <c r="UF45" s="36"/>
      <c r="UG45" s="36"/>
      <c r="UH45" s="36"/>
      <c r="UI45" s="36"/>
      <c r="UJ45" s="36"/>
      <c r="UK45" s="36"/>
      <c r="UL45" s="36"/>
      <c r="UM45" s="36"/>
      <c r="UN45" s="36"/>
      <c r="UO45" s="36"/>
      <c r="UP45" s="36"/>
      <c r="UQ45" s="36"/>
      <c r="UR45" s="36"/>
      <c r="US45" s="36"/>
      <c r="UT45" s="36"/>
      <c r="UU45" s="36"/>
      <c r="UV45" s="36"/>
      <c r="UW45" s="36"/>
      <c r="UX45" s="36"/>
      <c r="UY45" s="36"/>
      <c r="UZ45" s="36"/>
      <c r="VA45" s="36"/>
      <c r="VB45" s="36"/>
      <c r="VC45" s="36"/>
      <c r="VD45" s="36"/>
      <c r="VE45" s="36"/>
      <c r="VF45" s="36"/>
      <c r="VG45" s="36"/>
      <c r="VH45" s="36"/>
      <c r="VI45" s="36"/>
      <c r="VJ45" s="36"/>
      <c r="VK45" s="36"/>
      <c r="VL45" s="36"/>
      <c r="VM45" s="36"/>
      <c r="VN45" s="36"/>
      <c r="VO45" s="36"/>
      <c r="VP45" s="36"/>
      <c r="VQ45" s="36"/>
      <c r="VR45" s="36"/>
      <c r="VS45" s="36"/>
      <c r="VT45" s="36"/>
      <c r="VU45" s="36"/>
      <c r="VV45" s="36"/>
      <c r="VW45" s="36"/>
      <c r="VX45" s="36"/>
      <c r="VY45" s="36"/>
      <c r="VZ45" s="36"/>
      <c r="WA45" s="36"/>
      <c r="WB45" s="36"/>
      <c r="WC45" s="36"/>
      <c r="WD45" s="36"/>
      <c r="WE45" s="36"/>
      <c r="WF45" s="36"/>
      <c r="WG45" s="36"/>
      <c r="WH45" s="36"/>
      <c r="WI45" s="36"/>
    </row>
    <row r="46" spans="1:607" s="39" customFormat="1" ht="18.5" x14ac:dyDescent="0.45">
      <c r="A46" s="44" t="s">
        <v>97</v>
      </c>
      <c r="B46" s="39">
        <f t="shared" si="94"/>
        <v>190</v>
      </c>
      <c r="C46" s="39">
        <f t="shared" ref="C46:BN46" si="116">C40+55</f>
        <v>190</v>
      </c>
      <c r="D46" s="39">
        <f t="shared" si="116"/>
        <v>190</v>
      </c>
      <c r="E46" s="39">
        <f t="shared" si="116"/>
        <v>190</v>
      </c>
      <c r="F46" s="39">
        <f t="shared" si="116"/>
        <v>190</v>
      </c>
      <c r="G46" s="39">
        <f t="shared" si="116"/>
        <v>190</v>
      </c>
      <c r="H46" s="39">
        <f t="shared" si="116"/>
        <v>190</v>
      </c>
      <c r="I46" s="39">
        <f t="shared" si="116"/>
        <v>190</v>
      </c>
      <c r="J46" s="39">
        <f t="shared" si="116"/>
        <v>190</v>
      </c>
      <c r="K46" s="39">
        <f t="shared" si="116"/>
        <v>190</v>
      </c>
      <c r="L46" s="39">
        <f t="shared" si="116"/>
        <v>190</v>
      </c>
      <c r="M46" s="39">
        <f t="shared" si="116"/>
        <v>190</v>
      </c>
      <c r="N46" s="39">
        <f t="shared" si="116"/>
        <v>190</v>
      </c>
      <c r="O46" s="39">
        <f t="shared" si="116"/>
        <v>190</v>
      </c>
      <c r="P46" s="39">
        <f t="shared" si="116"/>
        <v>190</v>
      </c>
      <c r="Q46" s="39">
        <f t="shared" si="116"/>
        <v>190</v>
      </c>
      <c r="R46" s="39">
        <f t="shared" si="116"/>
        <v>190</v>
      </c>
      <c r="S46" s="39">
        <f t="shared" si="116"/>
        <v>190</v>
      </c>
      <c r="T46" s="39">
        <f t="shared" si="116"/>
        <v>190</v>
      </c>
      <c r="U46" s="39">
        <f t="shared" si="116"/>
        <v>190</v>
      </c>
      <c r="V46" s="39">
        <f t="shared" si="116"/>
        <v>190</v>
      </c>
      <c r="W46" s="39">
        <f t="shared" si="116"/>
        <v>190</v>
      </c>
      <c r="X46" s="39">
        <f t="shared" si="116"/>
        <v>190</v>
      </c>
      <c r="Y46" s="39">
        <f t="shared" si="116"/>
        <v>190</v>
      </c>
      <c r="Z46" s="39">
        <f t="shared" si="116"/>
        <v>190</v>
      </c>
      <c r="AA46" s="39">
        <f t="shared" si="116"/>
        <v>190</v>
      </c>
      <c r="AB46" s="39">
        <f t="shared" si="116"/>
        <v>190</v>
      </c>
      <c r="AC46" s="39">
        <f t="shared" si="116"/>
        <v>190</v>
      </c>
      <c r="AD46" s="39">
        <f t="shared" si="116"/>
        <v>190</v>
      </c>
      <c r="AE46" s="39">
        <f t="shared" si="116"/>
        <v>190</v>
      </c>
      <c r="AF46" s="39">
        <f t="shared" si="116"/>
        <v>190</v>
      </c>
      <c r="AG46" s="39">
        <f t="shared" si="116"/>
        <v>197.5</v>
      </c>
      <c r="AH46" s="39">
        <f t="shared" si="116"/>
        <v>197.5</v>
      </c>
      <c r="AI46" s="39">
        <f t="shared" si="116"/>
        <v>197.5</v>
      </c>
      <c r="AJ46" s="39">
        <f t="shared" si="116"/>
        <v>197.5</v>
      </c>
      <c r="AK46" s="39">
        <f t="shared" si="116"/>
        <v>197.5</v>
      </c>
      <c r="AL46" s="39">
        <f t="shared" si="116"/>
        <v>197.5</v>
      </c>
      <c r="AM46" s="39">
        <f t="shared" si="116"/>
        <v>197.5</v>
      </c>
      <c r="AN46" s="39">
        <f t="shared" si="116"/>
        <v>197.5</v>
      </c>
      <c r="AO46" s="39">
        <f t="shared" si="116"/>
        <v>197.5</v>
      </c>
      <c r="AP46" s="39">
        <f t="shared" si="116"/>
        <v>197.5</v>
      </c>
      <c r="AQ46" s="39">
        <f t="shared" si="116"/>
        <v>197.5</v>
      </c>
      <c r="AR46" s="39">
        <f t="shared" si="116"/>
        <v>197.5</v>
      </c>
      <c r="AS46" s="39">
        <f t="shared" si="116"/>
        <v>197.5</v>
      </c>
      <c r="AT46" s="39">
        <f t="shared" si="116"/>
        <v>197.5</v>
      </c>
      <c r="AU46" s="39">
        <f t="shared" si="116"/>
        <v>197.5</v>
      </c>
      <c r="AV46" s="39">
        <f t="shared" si="116"/>
        <v>197.5</v>
      </c>
      <c r="AW46" s="39">
        <f t="shared" si="116"/>
        <v>197.5</v>
      </c>
      <c r="AX46" s="39">
        <f t="shared" si="116"/>
        <v>197.5</v>
      </c>
      <c r="AY46" s="39">
        <f t="shared" si="116"/>
        <v>197.5</v>
      </c>
      <c r="AZ46" s="39">
        <f t="shared" si="116"/>
        <v>197.5</v>
      </c>
      <c r="BA46" s="39">
        <f t="shared" si="116"/>
        <v>197.5</v>
      </c>
      <c r="BB46" s="39">
        <f t="shared" si="116"/>
        <v>197.5</v>
      </c>
      <c r="BC46" s="39">
        <f t="shared" si="116"/>
        <v>197.5</v>
      </c>
      <c r="BD46" s="39">
        <f t="shared" si="116"/>
        <v>197.5</v>
      </c>
      <c r="BE46" s="39">
        <f t="shared" si="116"/>
        <v>197.5</v>
      </c>
      <c r="BF46" s="39">
        <f t="shared" si="116"/>
        <v>197.5</v>
      </c>
      <c r="BG46" s="39">
        <f t="shared" si="116"/>
        <v>197.5</v>
      </c>
      <c r="BH46" s="39">
        <f t="shared" si="116"/>
        <v>197.5</v>
      </c>
      <c r="BI46" s="39">
        <f t="shared" si="116"/>
        <v>197.5</v>
      </c>
      <c r="BJ46" s="39">
        <f t="shared" si="116"/>
        <v>197.5</v>
      </c>
      <c r="BK46" s="39">
        <f t="shared" si="116"/>
        <v>150</v>
      </c>
      <c r="BL46" s="39">
        <f t="shared" si="116"/>
        <v>150</v>
      </c>
      <c r="BM46" s="39">
        <f t="shared" si="116"/>
        <v>150</v>
      </c>
      <c r="BN46" s="39">
        <f t="shared" si="116"/>
        <v>150</v>
      </c>
      <c r="BO46" s="39">
        <f t="shared" ref="BO46:DZ46" si="117">BO40+55</f>
        <v>150</v>
      </c>
      <c r="BP46" s="39">
        <f t="shared" si="117"/>
        <v>150</v>
      </c>
      <c r="BQ46" s="39">
        <f t="shared" si="117"/>
        <v>150</v>
      </c>
      <c r="BR46" s="39">
        <f t="shared" si="117"/>
        <v>150</v>
      </c>
      <c r="BS46" s="39">
        <f t="shared" si="117"/>
        <v>150</v>
      </c>
      <c r="BT46" s="39">
        <f t="shared" si="117"/>
        <v>150</v>
      </c>
      <c r="BU46" s="39">
        <f t="shared" si="117"/>
        <v>150</v>
      </c>
      <c r="BV46" s="39">
        <f t="shared" si="117"/>
        <v>150</v>
      </c>
      <c r="BW46" s="39">
        <f t="shared" si="117"/>
        <v>150</v>
      </c>
      <c r="BX46" s="39">
        <f t="shared" si="117"/>
        <v>150</v>
      </c>
      <c r="BY46" s="39">
        <f t="shared" si="117"/>
        <v>150</v>
      </c>
      <c r="BZ46" s="39">
        <f t="shared" si="117"/>
        <v>150</v>
      </c>
      <c r="CA46" s="39">
        <f t="shared" si="117"/>
        <v>150</v>
      </c>
      <c r="CB46" s="39">
        <f t="shared" si="117"/>
        <v>150</v>
      </c>
      <c r="CC46" s="39">
        <f t="shared" si="117"/>
        <v>150</v>
      </c>
      <c r="CD46" s="39">
        <f t="shared" si="117"/>
        <v>150</v>
      </c>
      <c r="CE46" s="39">
        <f t="shared" si="117"/>
        <v>150</v>
      </c>
      <c r="CF46" s="39">
        <f t="shared" si="117"/>
        <v>150</v>
      </c>
      <c r="CG46" s="39">
        <f t="shared" si="117"/>
        <v>150</v>
      </c>
      <c r="CH46" s="39">
        <f t="shared" si="117"/>
        <v>150</v>
      </c>
      <c r="CI46" s="39">
        <f t="shared" si="117"/>
        <v>150</v>
      </c>
      <c r="CJ46" s="39">
        <f t="shared" si="117"/>
        <v>150</v>
      </c>
      <c r="CK46" s="39">
        <f t="shared" si="117"/>
        <v>150</v>
      </c>
      <c r="CL46" s="39">
        <f t="shared" si="117"/>
        <v>150</v>
      </c>
      <c r="CM46" s="39">
        <f t="shared" si="117"/>
        <v>150</v>
      </c>
      <c r="CN46" s="39">
        <f t="shared" si="117"/>
        <v>150</v>
      </c>
      <c r="CO46" s="39">
        <f t="shared" si="117"/>
        <v>150</v>
      </c>
      <c r="CP46" s="39">
        <f t="shared" si="117"/>
        <v>150</v>
      </c>
      <c r="CQ46" s="39">
        <f t="shared" si="117"/>
        <v>150</v>
      </c>
      <c r="CR46" s="39">
        <f t="shared" si="117"/>
        <v>150</v>
      </c>
      <c r="CS46" s="39">
        <f t="shared" si="117"/>
        <v>150</v>
      </c>
      <c r="CT46" s="39">
        <f t="shared" si="117"/>
        <v>150</v>
      </c>
      <c r="CU46" s="39">
        <f t="shared" si="117"/>
        <v>150</v>
      </c>
      <c r="CV46" s="39">
        <f t="shared" si="117"/>
        <v>150</v>
      </c>
      <c r="CW46" s="39">
        <f t="shared" si="117"/>
        <v>150</v>
      </c>
      <c r="CX46" s="39">
        <f t="shared" si="117"/>
        <v>150</v>
      </c>
      <c r="CY46" s="39">
        <f t="shared" si="117"/>
        <v>150</v>
      </c>
      <c r="CZ46" s="39">
        <f t="shared" si="117"/>
        <v>150</v>
      </c>
      <c r="DA46" s="39">
        <f t="shared" si="117"/>
        <v>150</v>
      </c>
      <c r="DB46" s="39">
        <f t="shared" si="117"/>
        <v>150</v>
      </c>
      <c r="DC46" s="39">
        <f t="shared" si="117"/>
        <v>150</v>
      </c>
      <c r="DD46" s="39">
        <f t="shared" si="117"/>
        <v>150</v>
      </c>
      <c r="DE46" s="39">
        <f t="shared" si="117"/>
        <v>150</v>
      </c>
      <c r="DF46" s="39">
        <f t="shared" si="117"/>
        <v>150</v>
      </c>
      <c r="DG46" s="39">
        <f t="shared" si="117"/>
        <v>150</v>
      </c>
      <c r="DH46" s="39">
        <f t="shared" si="117"/>
        <v>150</v>
      </c>
      <c r="DI46" s="39">
        <f t="shared" si="117"/>
        <v>150</v>
      </c>
      <c r="DJ46" s="39">
        <f t="shared" si="117"/>
        <v>150</v>
      </c>
      <c r="DK46" s="39">
        <f t="shared" si="117"/>
        <v>150</v>
      </c>
      <c r="DL46" s="39">
        <f t="shared" si="117"/>
        <v>150</v>
      </c>
      <c r="DM46" s="39">
        <f t="shared" si="117"/>
        <v>150</v>
      </c>
      <c r="DN46" s="39">
        <f t="shared" si="117"/>
        <v>150</v>
      </c>
      <c r="DO46" s="39">
        <f t="shared" si="117"/>
        <v>150</v>
      </c>
      <c r="DP46" s="39">
        <f t="shared" si="117"/>
        <v>150</v>
      </c>
      <c r="DQ46" s="39">
        <f t="shared" si="117"/>
        <v>150</v>
      </c>
      <c r="DR46" s="39">
        <f t="shared" si="117"/>
        <v>150</v>
      </c>
      <c r="DS46" s="39">
        <f t="shared" si="117"/>
        <v>150</v>
      </c>
      <c r="DT46" s="39">
        <f t="shared" si="117"/>
        <v>150</v>
      </c>
      <c r="DU46" s="39">
        <f t="shared" si="117"/>
        <v>150</v>
      </c>
      <c r="DV46" s="39">
        <f t="shared" si="117"/>
        <v>150</v>
      </c>
      <c r="DW46" s="39">
        <f t="shared" si="117"/>
        <v>150</v>
      </c>
      <c r="DX46" s="39">
        <f t="shared" si="117"/>
        <v>150</v>
      </c>
      <c r="DY46" s="39">
        <f t="shared" si="117"/>
        <v>150</v>
      </c>
      <c r="DZ46" s="39">
        <f t="shared" si="117"/>
        <v>150</v>
      </c>
      <c r="EA46" s="39">
        <f t="shared" ref="EA46:GL46" si="118">EA40+55</f>
        <v>150</v>
      </c>
      <c r="EB46" s="39">
        <f t="shared" si="118"/>
        <v>150</v>
      </c>
      <c r="EC46" s="39">
        <f t="shared" si="118"/>
        <v>150</v>
      </c>
      <c r="ED46" s="39">
        <f t="shared" si="118"/>
        <v>150</v>
      </c>
      <c r="EE46" s="39">
        <f t="shared" si="118"/>
        <v>150</v>
      </c>
      <c r="EF46" s="39">
        <f t="shared" si="118"/>
        <v>150</v>
      </c>
      <c r="EG46" s="39">
        <f t="shared" si="118"/>
        <v>150</v>
      </c>
      <c r="EH46" s="39">
        <f t="shared" si="118"/>
        <v>150</v>
      </c>
      <c r="EI46" s="39">
        <f t="shared" si="118"/>
        <v>150</v>
      </c>
      <c r="EJ46" s="39">
        <f t="shared" si="118"/>
        <v>150</v>
      </c>
      <c r="EK46" s="39">
        <f t="shared" si="118"/>
        <v>150</v>
      </c>
      <c r="EL46" s="39">
        <f t="shared" si="118"/>
        <v>150</v>
      </c>
      <c r="EM46" s="39">
        <f t="shared" si="118"/>
        <v>150</v>
      </c>
      <c r="EN46" s="39">
        <f t="shared" si="118"/>
        <v>150</v>
      </c>
      <c r="EO46" s="39">
        <f t="shared" si="118"/>
        <v>150</v>
      </c>
      <c r="EP46" s="39">
        <f t="shared" si="118"/>
        <v>150</v>
      </c>
      <c r="EQ46" s="39">
        <f t="shared" si="118"/>
        <v>150</v>
      </c>
      <c r="ER46" s="39">
        <f t="shared" si="118"/>
        <v>150</v>
      </c>
      <c r="ES46" s="39">
        <f t="shared" si="118"/>
        <v>150</v>
      </c>
      <c r="ET46" s="39">
        <f t="shared" si="118"/>
        <v>150</v>
      </c>
      <c r="EU46" s="39">
        <f t="shared" si="118"/>
        <v>150</v>
      </c>
      <c r="EV46" s="39">
        <f t="shared" si="118"/>
        <v>150</v>
      </c>
      <c r="EW46" s="39">
        <f t="shared" si="118"/>
        <v>150</v>
      </c>
      <c r="EX46" s="39">
        <f t="shared" si="118"/>
        <v>150</v>
      </c>
      <c r="EY46" s="39">
        <f t="shared" si="118"/>
        <v>150</v>
      </c>
      <c r="EZ46" s="39">
        <f t="shared" si="118"/>
        <v>150</v>
      </c>
      <c r="FA46" s="39">
        <f t="shared" si="118"/>
        <v>150</v>
      </c>
      <c r="FB46" s="39">
        <f t="shared" si="118"/>
        <v>150</v>
      </c>
      <c r="FC46" s="39">
        <f t="shared" si="118"/>
        <v>150</v>
      </c>
      <c r="FD46" s="39">
        <f t="shared" si="118"/>
        <v>150</v>
      </c>
      <c r="FE46" s="39">
        <f t="shared" si="118"/>
        <v>150</v>
      </c>
      <c r="FF46" s="39">
        <f t="shared" si="118"/>
        <v>150</v>
      </c>
      <c r="FG46" s="39">
        <f t="shared" si="118"/>
        <v>150</v>
      </c>
      <c r="FH46" s="39">
        <f t="shared" si="118"/>
        <v>150</v>
      </c>
      <c r="FI46" s="39">
        <f t="shared" si="118"/>
        <v>150</v>
      </c>
      <c r="FJ46" s="39">
        <f t="shared" si="118"/>
        <v>150</v>
      </c>
      <c r="FK46" s="39">
        <f t="shared" si="118"/>
        <v>150</v>
      </c>
      <c r="FL46" s="39">
        <f t="shared" si="118"/>
        <v>150</v>
      </c>
      <c r="FM46" s="39">
        <f t="shared" si="118"/>
        <v>150</v>
      </c>
      <c r="FN46" s="39">
        <f t="shared" si="118"/>
        <v>150</v>
      </c>
      <c r="FO46" s="39">
        <f t="shared" si="118"/>
        <v>150</v>
      </c>
      <c r="FP46" s="39">
        <f t="shared" si="118"/>
        <v>150</v>
      </c>
      <c r="FQ46" s="39">
        <f t="shared" si="118"/>
        <v>150</v>
      </c>
      <c r="FR46" s="39">
        <f t="shared" si="118"/>
        <v>150</v>
      </c>
      <c r="FS46" s="39">
        <f t="shared" si="118"/>
        <v>150</v>
      </c>
      <c r="FT46" s="39">
        <f t="shared" si="118"/>
        <v>150</v>
      </c>
      <c r="FU46" s="39">
        <f t="shared" si="118"/>
        <v>150</v>
      </c>
      <c r="FV46" s="39">
        <f t="shared" si="118"/>
        <v>150</v>
      </c>
      <c r="FW46" s="39">
        <f t="shared" si="118"/>
        <v>150</v>
      </c>
      <c r="FX46" s="39">
        <f t="shared" si="118"/>
        <v>150</v>
      </c>
      <c r="FY46" s="39">
        <f t="shared" si="118"/>
        <v>150</v>
      </c>
      <c r="FZ46" s="39">
        <f t="shared" si="118"/>
        <v>150</v>
      </c>
      <c r="GA46" s="39">
        <f t="shared" si="118"/>
        <v>150</v>
      </c>
      <c r="GB46" s="39">
        <f t="shared" si="118"/>
        <v>150</v>
      </c>
      <c r="GC46" s="39">
        <f t="shared" si="118"/>
        <v>150</v>
      </c>
      <c r="GD46" s="39">
        <f t="shared" si="118"/>
        <v>150</v>
      </c>
      <c r="GE46" s="39">
        <f t="shared" si="118"/>
        <v>150</v>
      </c>
      <c r="GF46" s="39">
        <f t="shared" si="118"/>
        <v>150</v>
      </c>
      <c r="GG46" s="39">
        <f t="shared" si="118"/>
        <v>150</v>
      </c>
      <c r="GH46" s="39">
        <f t="shared" si="118"/>
        <v>150</v>
      </c>
      <c r="GI46" s="39">
        <f t="shared" si="118"/>
        <v>150</v>
      </c>
      <c r="GJ46" s="39">
        <f t="shared" si="118"/>
        <v>150</v>
      </c>
      <c r="GK46" s="39">
        <f t="shared" si="118"/>
        <v>150</v>
      </c>
      <c r="GL46" s="39">
        <f t="shared" si="118"/>
        <v>150</v>
      </c>
      <c r="GM46" s="39">
        <f t="shared" ref="GM46:IX46" si="119">GM40+55</f>
        <v>150</v>
      </c>
      <c r="GN46" s="39">
        <f t="shared" si="119"/>
        <v>150</v>
      </c>
      <c r="GO46" s="39">
        <f t="shared" si="119"/>
        <v>150</v>
      </c>
      <c r="GP46" s="39">
        <f t="shared" si="119"/>
        <v>150</v>
      </c>
      <c r="GQ46" s="39">
        <f t="shared" si="119"/>
        <v>150</v>
      </c>
      <c r="GR46" s="39">
        <f t="shared" si="119"/>
        <v>150</v>
      </c>
      <c r="GS46" s="39">
        <f t="shared" si="119"/>
        <v>150</v>
      </c>
      <c r="GT46" s="39">
        <f t="shared" si="119"/>
        <v>150</v>
      </c>
      <c r="GU46" s="39">
        <f t="shared" si="119"/>
        <v>150</v>
      </c>
      <c r="GV46" s="39">
        <f t="shared" si="119"/>
        <v>150</v>
      </c>
      <c r="GW46" s="39">
        <f t="shared" si="119"/>
        <v>150</v>
      </c>
      <c r="GX46" s="39">
        <f t="shared" si="119"/>
        <v>150</v>
      </c>
      <c r="GY46" s="39">
        <f t="shared" si="119"/>
        <v>150</v>
      </c>
      <c r="GZ46" s="39">
        <f t="shared" si="119"/>
        <v>150</v>
      </c>
      <c r="HA46" s="39">
        <f t="shared" si="119"/>
        <v>150</v>
      </c>
      <c r="HB46" s="39">
        <f t="shared" si="119"/>
        <v>150</v>
      </c>
      <c r="HC46" s="39">
        <f t="shared" si="119"/>
        <v>150</v>
      </c>
      <c r="HD46" s="39">
        <f t="shared" si="119"/>
        <v>150</v>
      </c>
      <c r="HE46" s="39">
        <f t="shared" si="119"/>
        <v>150</v>
      </c>
      <c r="HF46" s="39">
        <f t="shared" si="119"/>
        <v>150</v>
      </c>
      <c r="HG46" s="129">
        <f t="shared" si="119"/>
        <v>292.5</v>
      </c>
      <c r="HH46" s="39">
        <f t="shared" si="119"/>
        <v>292.5</v>
      </c>
      <c r="HI46" s="39">
        <f t="shared" si="119"/>
        <v>292.5</v>
      </c>
      <c r="HJ46" s="39">
        <f t="shared" si="119"/>
        <v>292.5</v>
      </c>
      <c r="HK46" s="39">
        <f t="shared" si="119"/>
        <v>292.5</v>
      </c>
      <c r="HL46" s="39">
        <f t="shared" si="119"/>
        <v>292.5</v>
      </c>
      <c r="HM46" s="39">
        <f t="shared" si="119"/>
        <v>292.5</v>
      </c>
      <c r="HN46" s="39">
        <f t="shared" si="119"/>
        <v>292.5</v>
      </c>
      <c r="HO46" s="39">
        <f t="shared" si="119"/>
        <v>292.5</v>
      </c>
      <c r="HP46" s="39">
        <f t="shared" si="119"/>
        <v>292.5</v>
      </c>
      <c r="HQ46" s="39">
        <f t="shared" si="119"/>
        <v>292.5</v>
      </c>
      <c r="HR46" s="39">
        <f t="shared" si="119"/>
        <v>292.5</v>
      </c>
      <c r="HS46" s="39">
        <f t="shared" si="119"/>
        <v>292.5</v>
      </c>
      <c r="HT46" s="39">
        <f t="shared" si="119"/>
        <v>292.5</v>
      </c>
      <c r="HU46" s="39">
        <f t="shared" si="119"/>
        <v>292.5</v>
      </c>
      <c r="HV46" s="39">
        <f t="shared" si="119"/>
        <v>292.5</v>
      </c>
      <c r="HW46" s="39">
        <f t="shared" si="119"/>
        <v>292.5</v>
      </c>
      <c r="HX46" s="39">
        <f t="shared" si="119"/>
        <v>292.5</v>
      </c>
      <c r="HY46" s="39">
        <f t="shared" si="119"/>
        <v>292.5</v>
      </c>
      <c r="HZ46" s="39">
        <f t="shared" si="119"/>
        <v>292.5</v>
      </c>
      <c r="IA46" s="39">
        <f t="shared" si="119"/>
        <v>292.5</v>
      </c>
      <c r="IB46" s="39">
        <f t="shared" si="119"/>
        <v>292.5</v>
      </c>
      <c r="IC46" s="39">
        <f t="shared" si="119"/>
        <v>292.5</v>
      </c>
      <c r="ID46" s="39">
        <f t="shared" si="119"/>
        <v>292.5</v>
      </c>
      <c r="IE46" s="39">
        <f t="shared" si="119"/>
        <v>292.5</v>
      </c>
      <c r="IF46" s="39">
        <f t="shared" si="119"/>
        <v>292.5</v>
      </c>
      <c r="IG46" s="39">
        <f t="shared" si="119"/>
        <v>292.5</v>
      </c>
      <c r="IH46" s="39">
        <f t="shared" si="119"/>
        <v>292.5</v>
      </c>
      <c r="II46" s="39">
        <f t="shared" si="119"/>
        <v>292.5</v>
      </c>
      <c r="IJ46" s="39">
        <f t="shared" si="119"/>
        <v>292.5</v>
      </c>
      <c r="IK46" s="39">
        <f t="shared" si="119"/>
        <v>292.5</v>
      </c>
      <c r="IL46" s="129">
        <f t="shared" si="119"/>
        <v>292.5</v>
      </c>
      <c r="IM46" s="39">
        <f t="shared" si="119"/>
        <v>292.5</v>
      </c>
      <c r="IN46" s="39">
        <f t="shared" si="119"/>
        <v>292.5</v>
      </c>
      <c r="IO46" s="39">
        <f t="shared" si="119"/>
        <v>292.5</v>
      </c>
      <c r="IP46" s="39">
        <f t="shared" si="119"/>
        <v>292.5</v>
      </c>
      <c r="IQ46" s="39">
        <f t="shared" si="119"/>
        <v>292.5</v>
      </c>
      <c r="IR46" s="39">
        <f t="shared" si="119"/>
        <v>292.5</v>
      </c>
      <c r="IS46" s="39">
        <f t="shared" si="119"/>
        <v>292.5</v>
      </c>
      <c r="IT46" s="39">
        <f t="shared" si="119"/>
        <v>292.5</v>
      </c>
      <c r="IU46" s="39">
        <f t="shared" si="119"/>
        <v>292.5</v>
      </c>
      <c r="IV46" s="39">
        <f t="shared" si="119"/>
        <v>292.5</v>
      </c>
      <c r="IW46" s="39">
        <f t="shared" si="119"/>
        <v>292.5</v>
      </c>
      <c r="IX46" s="39">
        <f t="shared" si="119"/>
        <v>292.5</v>
      </c>
      <c r="IY46" s="39">
        <f t="shared" ref="IY46:KS46" si="120">IY40+55</f>
        <v>292.5</v>
      </c>
      <c r="IZ46" s="39">
        <f t="shared" si="120"/>
        <v>292.5</v>
      </c>
      <c r="JA46" s="39">
        <f t="shared" si="120"/>
        <v>292.5</v>
      </c>
      <c r="JB46" s="39">
        <f t="shared" si="120"/>
        <v>292.5</v>
      </c>
      <c r="JC46" s="39">
        <f t="shared" si="120"/>
        <v>292.5</v>
      </c>
      <c r="JD46" s="39">
        <f t="shared" si="120"/>
        <v>292.5</v>
      </c>
      <c r="JE46" s="39">
        <f t="shared" si="120"/>
        <v>292.5</v>
      </c>
      <c r="JF46" s="39">
        <f t="shared" si="120"/>
        <v>292.5</v>
      </c>
      <c r="JG46" s="39">
        <f t="shared" si="120"/>
        <v>292.5</v>
      </c>
      <c r="JH46" s="39">
        <f t="shared" si="120"/>
        <v>292.5</v>
      </c>
      <c r="JI46" s="39">
        <f t="shared" si="120"/>
        <v>292.5</v>
      </c>
      <c r="JJ46" s="39">
        <f t="shared" si="120"/>
        <v>292.5</v>
      </c>
      <c r="JK46" s="39">
        <f t="shared" si="120"/>
        <v>292.5</v>
      </c>
      <c r="JL46" s="39">
        <f t="shared" si="120"/>
        <v>292.5</v>
      </c>
      <c r="JM46" s="39">
        <f t="shared" si="120"/>
        <v>292.5</v>
      </c>
      <c r="JN46" s="39">
        <f t="shared" si="120"/>
        <v>292.5</v>
      </c>
      <c r="JO46" s="39">
        <f t="shared" si="120"/>
        <v>292.5</v>
      </c>
      <c r="JP46" s="39">
        <f t="shared" si="120"/>
        <v>292.5</v>
      </c>
      <c r="JQ46" s="39">
        <f t="shared" si="120"/>
        <v>292.5</v>
      </c>
      <c r="JR46" s="39">
        <f t="shared" si="120"/>
        <v>292.5</v>
      </c>
      <c r="JS46" s="39">
        <f t="shared" si="120"/>
        <v>292.5</v>
      </c>
      <c r="JT46" s="39">
        <f t="shared" si="120"/>
        <v>292.5</v>
      </c>
      <c r="JU46" s="39">
        <f t="shared" si="120"/>
        <v>292.5</v>
      </c>
      <c r="JV46" s="39">
        <f t="shared" si="120"/>
        <v>292.5</v>
      </c>
      <c r="JW46" s="39">
        <f t="shared" si="120"/>
        <v>292.5</v>
      </c>
      <c r="JX46" s="39">
        <f t="shared" si="120"/>
        <v>292.5</v>
      </c>
      <c r="JY46" s="39">
        <f t="shared" si="120"/>
        <v>292.5</v>
      </c>
      <c r="JZ46" s="39">
        <f t="shared" si="120"/>
        <v>292.5</v>
      </c>
      <c r="KA46" s="39">
        <f t="shared" si="120"/>
        <v>292.5</v>
      </c>
      <c r="KB46" s="39">
        <f t="shared" si="120"/>
        <v>292.5</v>
      </c>
      <c r="KC46" s="39">
        <f t="shared" si="120"/>
        <v>292.5</v>
      </c>
      <c r="KD46" s="39">
        <f t="shared" si="120"/>
        <v>292.5</v>
      </c>
      <c r="KE46" s="39">
        <f t="shared" si="120"/>
        <v>292.5</v>
      </c>
      <c r="KF46" s="39">
        <f t="shared" si="120"/>
        <v>292.5</v>
      </c>
      <c r="KG46" s="39">
        <f t="shared" si="120"/>
        <v>292.5</v>
      </c>
      <c r="KH46" s="39">
        <f t="shared" si="120"/>
        <v>292.5</v>
      </c>
      <c r="KI46" s="39">
        <f t="shared" si="120"/>
        <v>292.5</v>
      </c>
      <c r="KJ46" s="39">
        <f t="shared" si="120"/>
        <v>292.5</v>
      </c>
      <c r="KK46" s="39">
        <f t="shared" si="120"/>
        <v>292.5</v>
      </c>
      <c r="KL46" s="39">
        <f t="shared" si="120"/>
        <v>292.5</v>
      </c>
      <c r="KM46" s="39">
        <f t="shared" si="120"/>
        <v>292.5</v>
      </c>
      <c r="KN46" s="39">
        <f t="shared" si="120"/>
        <v>292.5</v>
      </c>
      <c r="KO46" s="39">
        <f t="shared" si="120"/>
        <v>292.5</v>
      </c>
      <c r="KP46" s="39">
        <f t="shared" si="120"/>
        <v>292.5</v>
      </c>
      <c r="KQ46" s="39">
        <f t="shared" si="120"/>
        <v>292.5</v>
      </c>
      <c r="KR46" s="39">
        <f t="shared" si="120"/>
        <v>292.5</v>
      </c>
      <c r="KS46" s="39">
        <f t="shared" si="120"/>
        <v>292.5</v>
      </c>
      <c r="KT46" s="39">
        <f t="shared" ref="KT46:NB46" si="121">KT40+55</f>
        <v>292.5</v>
      </c>
      <c r="KU46" s="39">
        <f t="shared" si="121"/>
        <v>292.5</v>
      </c>
      <c r="KV46" s="39">
        <f t="shared" si="121"/>
        <v>292.5</v>
      </c>
      <c r="KW46" s="39">
        <f t="shared" si="121"/>
        <v>292.5</v>
      </c>
      <c r="KX46" s="39">
        <f t="shared" si="121"/>
        <v>292.5</v>
      </c>
      <c r="KY46" s="39">
        <f t="shared" si="121"/>
        <v>292.5</v>
      </c>
      <c r="KZ46" s="39">
        <f t="shared" si="121"/>
        <v>292.5</v>
      </c>
      <c r="LA46" s="39">
        <f t="shared" si="121"/>
        <v>292.5</v>
      </c>
      <c r="LB46" s="39">
        <f t="shared" si="121"/>
        <v>292.5</v>
      </c>
      <c r="LC46" s="39">
        <f t="shared" si="121"/>
        <v>292.5</v>
      </c>
      <c r="LD46" s="39">
        <f t="shared" si="121"/>
        <v>292.5</v>
      </c>
      <c r="LE46" s="39">
        <f t="shared" si="121"/>
        <v>292.5</v>
      </c>
      <c r="LF46" s="39">
        <f t="shared" si="121"/>
        <v>292.5</v>
      </c>
      <c r="LG46" s="39">
        <f t="shared" si="121"/>
        <v>292.5</v>
      </c>
      <c r="LH46" s="39">
        <f t="shared" si="121"/>
        <v>292.5</v>
      </c>
      <c r="LI46" s="39">
        <f t="shared" si="121"/>
        <v>292.5</v>
      </c>
      <c r="LJ46" s="39">
        <f t="shared" si="121"/>
        <v>292.5</v>
      </c>
      <c r="LK46" s="39">
        <f t="shared" si="121"/>
        <v>292.5</v>
      </c>
      <c r="LL46" s="39">
        <f t="shared" si="121"/>
        <v>292.5</v>
      </c>
      <c r="LM46" s="39">
        <f t="shared" si="121"/>
        <v>292.5</v>
      </c>
      <c r="LN46" s="39">
        <f t="shared" si="121"/>
        <v>292.5</v>
      </c>
      <c r="LO46" s="39">
        <f t="shared" si="121"/>
        <v>292.5</v>
      </c>
      <c r="LP46" s="39">
        <f t="shared" si="121"/>
        <v>292.5</v>
      </c>
      <c r="LQ46" s="39">
        <f t="shared" si="121"/>
        <v>292.5</v>
      </c>
      <c r="LR46" s="39">
        <f t="shared" si="121"/>
        <v>292.5</v>
      </c>
      <c r="LS46" s="39">
        <f t="shared" si="121"/>
        <v>292.5</v>
      </c>
      <c r="LT46" s="39">
        <f t="shared" si="121"/>
        <v>292.5</v>
      </c>
      <c r="LU46" s="39">
        <f t="shared" si="121"/>
        <v>292.5</v>
      </c>
      <c r="LV46" s="39">
        <f t="shared" si="121"/>
        <v>292.5</v>
      </c>
      <c r="LW46" s="39">
        <f t="shared" si="121"/>
        <v>292.5</v>
      </c>
      <c r="LX46" s="39">
        <f t="shared" si="121"/>
        <v>292.5</v>
      </c>
      <c r="LY46" s="39">
        <f t="shared" si="121"/>
        <v>292.5</v>
      </c>
      <c r="LZ46" s="39">
        <f t="shared" si="121"/>
        <v>292.5</v>
      </c>
      <c r="MA46" s="39">
        <f t="shared" si="121"/>
        <v>292.5</v>
      </c>
      <c r="MB46" s="39">
        <f t="shared" si="121"/>
        <v>292.5</v>
      </c>
      <c r="MC46" s="39">
        <f t="shared" si="121"/>
        <v>292.5</v>
      </c>
      <c r="MD46" s="39">
        <f t="shared" si="121"/>
        <v>292.5</v>
      </c>
      <c r="ME46" s="39">
        <f t="shared" si="121"/>
        <v>292.5</v>
      </c>
      <c r="MF46" s="39">
        <f t="shared" si="121"/>
        <v>292.5</v>
      </c>
      <c r="MG46" s="39">
        <f t="shared" si="121"/>
        <v>292.5</v>
      </c>
      <c r="MH46" s="39">
        <f t="shared" si="121"/>
        <v>292.5</v>
      </c>
      <c r="MI46" s="39">
        <f t="shared" si="121"/>
        <v>292.5</v>
      </c>
      <c r="MJ46" s="39">
        <f t="shared" si="121"/>
        <v>292.5</v>
      </c>
      <c r="MK46" s="39">
        <f t="shared" si="121"/>
        <v>292.5</v>
      </c>
      <c r="ML46" s="39">
        <f t="shared" si="121"/>
        <v>292.5</v>
      </c>
      <c r="MM46" s="39">
        <f t="shared" si="121"/>
        <v>292.5</v>
      </c>
      <c r="MN46" s="39">
        <f t="shared" si="121"/>
        <v>292.5</v>
      </c>
      <c r="MO46" s="39">
        <f t="shared" si="121"/>
        <v>292.5</v>
      </c>
      <c r="MP46" s="39">
        <f t="shared" si="121"/>
        <v>292.5</v>
      </c>
      <c r="MQ46" s="39">
        <f t="shared" si="121"/>
        <v>292.5</v>
      </c>
      <c r="MR46" s="39">
        <f t="shared" si="121"/>
        <v>292.5</v>
      </c>
      <c r="MS46" s="39">
        <f t="shared" si="121"/>
        <v>292.5</v>
      </c>
      <c r="MT46" s="39">
        <f t="shared" si="121"/>
        <v>292.5</v>
      </c>
      <c r="MU46" s="39">
        <f t="shared" si="121"/>
        <v>292.5</v>
      </c>
      <c r="MV46" s="39">
        <f t="shared" si="121"/>
        <v>292.5</v>
      </c>
      <c r="MW46" s="39">
        <f t="shared" si="121"/>
        <v>292.5</v>
      </c>
      <c r="MX46" s="39">
        <f t="shared" si="121"/>
        <v>292.5</v>
      </c>
      <c r="MY46" s="39">
        <f t="shared" si="121"/>
        <v>292.5</v>
      </c>
      <c r="MZ46" s="39">
        <f t="shared" si="121"/>
        <v>292.5</v>
      </c>
      <c r="NA46" s="39">
        <f t="shared" si="121"/>
        <v>292.5</v>
      </c>
      <c r="NB46" s="39">
        <f t="shared" si="121"/>
        <v>292.5</v>
      </c>
      <c r="NC46" s="39">
        <f t="shared" si="101"/>
        <v>292.5</v>
      </c>
      <c r="ND46" s="39">
        <f t="shared" si="101"/>
        <v>292.5</v>
      </c>
      <c r="NE46" s="39">
        <f t="shared" si="101"/>
        <v>292.5</v>
      </c>
      <c r="NF46" s="39">
        <f t="shared" si="101"/>
        <v>292.5</v>
      </c>
      <c r="NG46" s="39">
        <f t="shared" ref="NG46:OE46" si="122">NG40+55</f>
        <v>292.5</v>
      </c>
      <c r="NH46" s="39">
        <f t="shared" si="122"/>
        <v>292.5</v>
      </c>
      <c r="NI46" s="39">
        <f t="shared" si="122"/>
        <v>292.5</v>
      </c>
      <c r="NJ46" s="39">
        <f t="shared" si="122"/>
        <v>292.5</v>
      </c>
      <c r="NK46" s="39">
        <f t="shared" si="122"/>
        <v>292.5</v>
      </c>
      <c r="NL46" s="39">
        <f t="shared" si="122"/>
        <v>292.5</v>
      </c>
      <c r="NM46" s="39">
        <f t="shared" si="122"/>
        <v>292.5</v>
      </c>
      <c r="NN46" s="39">
        <f t="shared" si="122"/>
        <v>292.5</v>
      </c>
      <c r="NO46" s="39">
        <f t="shared" si="122"/>
        <v>292.5</v>
      </c>
      <c r="NP46" s="39">
        <f t="shared" si="122"/>
        <v>292.5</v>
      </c>
      <c r="NQ46" s="39">
        <f t="shared" si="122"/>
        <v>292.5</v>
      </c>
      <c r="NR46" s="39">
        <f t="shared" si="122"/>
        <v>292.5</v>
      </c>
      <c r="NS46" s="39">
        <f t="shared" si="122"/>
        <v>292.5</v>
      </c>
      <c r="NT46" s="39">
        <f t="shared" si="122"/>
        <v>292.5</v>
      </c>
      <c r="NU46" s="39">
        <f t="shared" si="122"/>
        <v>292.5</v>
      </c>
      <c r="NV46" s="39">
        <f t="shared" si="122"/>
        <v>292.5</v>
      </c>
      <c r="NW46" s="39">
        <f t="shared" si="122"/>
        <v>292.5</v>
      </c>
      <c r="NX46" s="39">
        <f t="shared" si="122"/>
        <v>292.5</v>
      </c>
      <c r="NY46" s="39">
        <f t="shared" si="122"/>
        <v>292.5</v>
      </c>
      <c r="NZ46" s="39">
        <f t="shared" si="122"/>
        <v>292.5</v>
      </c>
      <c r="OA46" s="39">
        <f t="shared" si="122"/>
        <v>292.5</v>
      </c>
      <c r="OB46" s="39">
        <f t="shared" si="122"/>
        <v>292.5</v>
      </c>
      <c r="OC46" s="39">
        <f t="shared" si="122"/>
        <v>292.5</v>
      </c>
      <c r="OD46" s="39">
        <f t="shared" si="122"/>
        <v>292.5</v>
      </c>
      <c r="OE46" s="39">
        <f t="shared" si="122"/>
        <v>292.5</v>
      </c>
      <c r="OF46" s="39">
        <f t="shared" ref="OF46:QC46" si="123">OF40+55</f>
        <v>292.5</v>
      </c>
      <c r="OG46" s="39">
        <f t="shared" si="123"/>
        <v>292.5</v>
      </c>
      <c r="OH46" s="39">
        <f t="shared" si="123"/>
        <v>292.5</v>
      </c>
      <c r="OI46" s="39">
        <f t="shared" si="123"/>
        <v>292.5</v>
      </c>
      <c r="OJ46" s="39">
        <f t="shared" si="123"/>
        <v>292.5</v>
      </c>
      <c r="OK46" s="39">
        <f t="shared" si="123"/>
        <v>292.5</v>
      </c>
      <c r="OL46" s="39">
        <f t="shared" si="123"/>
        <v>292.5</v>
      </c>
      <c r="OM46" s="39">
        <f t="shared" si="123"/>
        <v>292.5</v>
      </c>
      <c r="ON46" s="39">
        <f t="shared" si="123"/>
        <v>292.5</v>
      </c>
      <c r="OO46" s="39">
        <f t="shared" si="123"/>
        <v>292.5</v>
      </c>
      <c r="OP46" s="39">
        <f t="shared" si="123"/>
        <v>292.5</v>
      </c>
      <c r="OQ46" s="39">
        <f t="shared" si="123"/>
        <v>292.5</v>
      </c>
      <c r="OR46" s="39">
        <f t="shared" si="123"/>
        <v>292.5</v>
      </c>
      <c r="OS46" s="39">
        <f t="shared" si="123"/>
        <v>292.5</v>
      </c>
      <c r="OT46" s="39">
        <f t="shared" si="123"/>
        <v>292.5</v>
      </c>
      <c r="OU46" s="39">
        <f t="shared" si="123"/>
        <v>292.5</v>
      </c>
      <c r="OV46" s="39">
        <f t="shared" si="123"/>
        <v>292.5</v>
      </c>
      <c r="OW46" s="39">
        <f t="shared" si="123"/>
        <v>292.5</v>
      </c>
      <c r="OX46" s="39">
        <f t="shared" si="123"/>
        <v>292.5</v>
      </c>
      <c r="OY46" s="39">
        <f t="shared" si="123"/>
        <v>292.5</v>
      </c>
      <c r="OZ46" s="39">
        <f t="shared" si="123"/>
        <v>292.5</v>
      </c>
      <c r="PA46" s="39">
        <f t="shared" si="123"/>
        <v>292.5</v>
      </c>
      <c r="PB46" s="39">
        <f t="shared" si="123"/>
        <v>292.5</v>
      </c>
      <c r="PC46" s="39">
        <f t="shared" si="123"/>
        <v>292.5</v>
      </c>
      <c r="PD46" s="39">
        <f t="shared" si="123"/>
        <v>292.5</v>
      </c>
      <c r="PE46" s="39">
        <f t="shared" si="123"/>
        <v>292.5</v>
      </c>
      <c r="PF46" s="39">
        <f t="shared" si="123"/>
        <v>292.5</v>
      </c>
      <c r="PG46" s="39">
        <f t="shared" si="123"/>
        <v>292.5</v>
      </c>
      <c r="PH46" s="39">
        <f t="shared" si="123"/>
        <v>292.5</v>
      </c>
      <c r="PI46" s="39">
        <f t="shared" si="123"/>
        <v>292.5</v>
      </c>
      <c r="PJ46" s="39">
        <f t="shared" si="123"/>
        <v>292.5</v>
      </c>
      <c r="PK46" s="39">
        <f t="shared" si="123"/>
        <v>292.5</v>
      </c>
      <c r="PL46" s="39">
        <f t="shared" si="123"/>
        <v>292.5</v>
      </c>
      <c r="PM46" s="39">
        <f t="shared" si="123"/>
        <v>292.5</v>
      </c>
      <c r="PN46" s="39">
        <f t="shared" si="123"/>
        <v>292.5</v>
      </c>
      <c r="PO46" s="39">
        <f t="shared" si="123"/>
        <v>292.5</v>
      </c>
      <c r="PP46" s="39">
        <f t="shared" si="123"/>
        <v>292.5</v>
      </c>
      <c r="PQ46" s="39">
        <f t="shared" si="123"/>
        <v>292.5</v>
      </c>
      <c r="PR46" s="39">
        <f t="shared" si="123"/>
        <v>292.5</v>
      </c>
      <c r="PS46" s="39">
        <f t="shared" si="123"/>
        <v>292.5</v>
      </c>
      <c r="PT46" s="39">
        <f t="shared" si="123"/>
        <v>292.5</v>
      </c>
      <c r="PU46" s="39">
        <f t="shared" si="123"/>
        <v>292.5</v>
      </c>
      <c r="PV46" s="39">
        <f t="shared" si="123"/>
        <v>292.5</v>
      </c>
      <c r="PW46" s="39">
        <f t="shared" si="123"/>
        <v>292.5</v>
      </c>
      <c r="PX46" s="39">
        <f t="shared" si="123"/>
        <v>292.5</v>
      </c>
      <c r="PY46" s="39">
        <f t="shared" si="123"/>
        <v>292.5</v>
      </c>
      <c r="PZ46" s="39">
        <f t="shared" si="123"/>
        <v>292.5</v>
      </c>
      <c r="QA46" s="39">
        <f t="shared" si="123"/>
        <v>292.5</v>
      </c>
      <c r="QB46" s="39">
        <f t="shared" si="123"/>
        <v>292.5</v>
      </c>
      <c r="QC46" s="39">
        <f t="shared" si="123"/>
        <v>292.5</v>
      </c>
      <c r="QD46" s="39">
        <f t="shared" ref="QD46:SG46" si="124">QD40+55</f>
        <v>292.5</v>
      </c>
      <c r="QE46" s="39">
        <f t="shared" si="124"/>
        <v>292.5</v>
      </c>
      <c r="QF46" s="39">
        <f t="shared" si="124"/>
        <v>292.5</v>
      </c>
      <c r="QG46" s="39">
        <f t="shared" si="124"/>
        <v>292.5</v>
      </c>
      <c r="QH46" s="39">
        <f t="shared" si="124"/>
        <v>292.5</v>
      </c>
      <c r="QI46" s="39">
        <f t="shared" si="124"/>
        <v>292.5</v>
      </c>
      <c r="QJ46" s="39">
        <f t="shared" si="124"/>
        <v>292.5</v>
      </c>
      <c r="QK46" s="39">
        <f t="shared" si="124"/>
        <v>292.5</v>
      </c>
      <c r="QL46" s="39">
        <f t="shared" si="124"/>
        <v>292.5</v>
      </c>
      <c r="QM46" s="39">
        <f t="shared" si="124"/>
        <v>292.5</v>
      </c>
      <c r="QN46" s="39">
        <f t="shared" si="124"/>
        <v>292.5</v>
      </c>
      <c r="QO46" s="39">
        <f t="shared" si="124"/>
        <v>292.5</v>
      </c>
      <c r="QP46" s="39">
        <f t="shared" si="124"/>
        <v>292.5</v>
      </c>
      <c r="QQ46" s="39">
        <f t="shared" si="124"/>
        <v>292.5</v>
      </c>
      <c r="QR46" s="39">
        <f t="shared" si="124"/>
        <v>292.5</v>
      </c>
      <c r="QS46" s="39">
        <f t="shared" si="124"/>
        <v>292.5</v>
      </c>
      <c r="QT46" s="39">
        <f t="shared" si="124"/>
        <v>292.5</v>
      </c>
      <c r="QU46" s="39">
        <f t="shared" si="124"/>
        <v>292.5</v>
      </c>
      <c r="QV46" s="39">
        <f t="shared" si="124"/>
        <v>292.5</v>
      </c>
      <c r="QW46" s="39">
        <f t="shared" si="124"/>
        <v>292.5</v>
      </c>
      <c r="QX46" s="39">
        <f t="shared" si="124"/>
        <v>292.5</v>
      </c>
      <c r="QY46" s="39">
        <f t="shared" si="124"/>
        <v>292.5</v>
      </c>
      <c r="QZ46" s="39">
        <f t="shared" si="124"/>
        <v>292.5</v>
      </c>
      <c r="RA46" s="39">
        <f t="shared" si="124"/>
        <v>292.5</v>
      </c>
      <c r="RB46" s="39">
        <f t="shared" si="124"/>
        <v>292.5</v>
      </c>
      <c r="RC46" s="39">
        <f t="shared" si="124"/>
        <v>292.5</v>
      </c>
      <c r="RD46" s="39">
        <f t="shared" si="124"/>
        <v>292.5</v>
      </c>
      <c r="RE46" s="39">
        <f t="shared" si="124"/>
        <v>292.5</v>
      </c>
      <c r="RF46" s="39">
        <f t="shared" si="124"/>
        <v>292.5</v>
      </c>
      <c r="RG46" s="39">
        <f t="shared" si="124"/>
        <v>292.5</v>
      </c>
      <c r="RH46" s="39">
        <f t="shared" si="124"/>
        <v>292.5</v>
      </c>
      <c r="RI46" s="39">
        <f t="shared" si="124"/>
        <v>292.5</v>
      </c>
      <c r="RJ46" s="39">
        <f t="shared" si="124"/>
        <v>292.5</v>
      </c>
      <c r="RK46" s="39">
        <f t="shared" si="124"/>
        <v>292.5</v>
      </c>
      <c r="RL46" s="39">
        <f t="shared" si="124"/>
        <v>292.5</v>
      </c>
      <c r="RM46" s="39">
        <f t="shared" si="124"/>
        <v>292.5</v>
      </c>
      <c r="RN46" s="39">
        <f t="shared" si="124"/>
        <v>292.5</v>
      </c>
      <c r="RO46" s="39">
        <f t="shared" si="124"/>
        <v>292.5</v>
      </c>
      <c r="RP46" s="39">
        <f t="shared" si="124"/>
        <v>292.5</v>
      </c>
      <c r="RQ46" s="39">
        <f t="shared" si="124"/>
        <v>292.5</v>
      </c>
      <c r="RR46" s="39">
        <f t="shared" si="124"/>
        <v>292.5</v>
      </c>
      <c r="RS46" s="39">
        <f t="shared" si="124"/>
        <v>292.5</v>
      </c>
      <c r="RT46" s="39">
        <f t="shared" si="124"/>
        <v>292.5</v>
      </c>
      <c r="RU46" s="39">
        <f t="shared" si="124"/>
        <v>292.5</v>
      </c>
      <c r="RV46" s="39">
        <f t="shared" si="124"/>
        <v>292.5</v>
      </c>
      <c r="RW46" s="39">
        <f t="shared" si="124"/>
        <v>292.5</v>
      </c>
      <c r="RX46" s="39">
        <f t="shared" si="124"/>
        <v>292.5</v>
      </c>
      <c r="RY46" s="39">
        <f t="shared" si="124"/>
        <v>292.5</v>
      </c>
      <c r="RZ46" s="39">
        <f t="shared" si="124"/>
        <v>292.5</v>
      </c>
      <c r="SA46" s="39">
        <f t="shared" si="124"/>
        <v>292.5</v>
      </c>
      <c r="SB46" s="39">
        <f t="shared" si="124"/>
        <v>292.5</v>
      </c>
      <c r="SC46" s="39">
        <f t="shared" si="124"/>
        <v>292.5</v>
      </c>
      <c r="SD46" s="39">
        <f t="shared" si="124"/>
        <v>292.5</v>
      </c>
      <c r="SE46" s="39">
        <f t="shared" si="124"/>
        <v>292.5</v>
      </c>
      <c r="SF46" s="39">
        <f t="shared" si="124"/>
        <v>292.5</v>
      </c>
      <c r="SG46" s="39">
        <f t="shared" si="124"/>
        <v>292.5</v>
      </c>
      <c r="SH46" s="39">
        <f t="shared" ref="SH46:SY46" si="125">SH40+55</f>
        <v>292.5</v>
      </c>
      <c r="SI46" s="39">
        <f t="shared" si="125"/>
        <v>292.5</v>
      </c>
      <c r="SJ46" s="39">
        <f t="shared" si="125"/>
        <v>292.5</v>
      </c>
      <c r="SK46" s="39">
        <f t="shared" si="125"/>
        <v>292.5</v>
      </c>
      <c r="SL46" s="39">
        <f t="shared" si="125"/>
        <v>292.5</v>
      </c>
      <c r="SM46" s="39">
        <f t="shared" si="125"/>
        <v>292.5</v>
      </c>
      <c r="SN46" s="39">
        <f t="shared" si="125"/>
        <v>292.5</v>
      </c>
      <c r="SO46" s="39">
        <f t="shared" si="125"/>
        <v>292.5</v>
      </c>
      <c r="SP46" s="39">
        <f t="shared" si="125"/>
        <v>292.5</v>
      </c>
      <c r="SQ46" s="39">
        <f t="shared" si="125"/>
        <v>292.5</v>
      </c>
      <c r="SR46" s="39">
        <f t="shared" si="125"/>
        <v>292.5</v>
      </c>
      <c r="SS46" s="39">
        <f t="shared" si="125"/>
        <v>292.5</v>
      </c>
      <c r="ST46" s="39">
        <f t="shared" si="125"/>
        <v>292.5</v>
      </c>
      <c r="SU46" s="39">
        <f t="shared" si="125"/>
        <v>292.5</v>
      </c>
      <c r="SV46" s="39">
        <f t="shared" si="125"/>
        <v>292.5</v>
      </c>
      <c r="SW46" s="39">
        <f t="shared" si="125"/>
        <v>292.5</v>
      </c>
      <c r="SX46" s="39">
        <f t="shared" si="125"/>
        <v>292.5</v>
      </c>
      <c r="SY46" s="39">
        <f t="shared" si="125"/>
        <v>292.5</v>
      </c>
      <c r="SZ46" s="36"/>
      <c r="TA46" s="36"/>
      <c r="TB46" s="36"/>
      <c r="TC46" s="36"/>
      <c r="TD46" s="36"/>
      <c r="TE46" s="36"/>
      <c r="TF46" s="36"/>
      <c r="TG46" s="36"/>
      <c r="TH46" s="36"/>
      <c r="TI46" s="36"/>
      <c r="TJ46" s="36"/>
      <c r="TK46" s="36"/>
      <c r="TL46" s="36"/>
      <c r="TM46" s="36"/>
      <c r="TN46" s="36"/>
      <c r="TO46" s="36"/>
      <c r="TP46" s="36"/>
      <c r="TQ46" s="36"/>
      <c r="TR46" s="36"/>
      <c r="TS46" s="36"/>
      <c r="TT46" s="36"/>
      <c r="TU46" s="36"/>
      <c r="TV46" s="36"/>
      <c r="TW46" s="36"/>
      <c r="TX46" s="36"/>
      <c r="TY46" s="36"/>
      <c r="TZ46" s="36"/>
      <c r="UA46" s="36"/>
      <c r="UB46" s="36"/>
      <c r="UC46" s="36"/>
      <c r="UD46" s="36"/>
      <c r="UE46" s="36"/>
      <c r="UF46" s="36"/>
      <c r="UG46" s="36"/>
      <c r="UH46" s="36"/>
      <c r="UI46" s="36"/>
      <c r="UJ46" s="36"/>
      <c r="UK46" s="36"/>
      <c r="UL46" s="36"/>
      <c r="UM46" s="36"/>
      <c r="UN46" s="36"/>
      <c r="UO46" s="36"/>
      <c r="UP46" s="36"/>
      <c r="UQ46" s="36"/>
      <c r="UR46" s="36"/>
      <c r="US46" s="36"/>
      <c r="UT46" s="36"/>
      <c r="UU46" s="36"/>
      <c r="UV46" s="36"/>
      <c r="UW46" s="36"/>
      <c r="UX46" s="36"/>
      <c r="UY46" s="36"/>
      <c r="UZ46" s="36"/>
      <c r="VA46" s="36"/>
      <c r="VB46" s="36"/>
      <c r="VC46" s="36"/>
      <c r="VD46" s="36"/>
      <c r="VE46" s="36"/>
      <c r="VF46" s="36"/>
      <c r="VG46" s="36"/>
      <c r="VH46" s="36"/>
      <c r="VI46" s="36"/>
      <c r="VJ46" s="36"/>
      <c r="VK46" s="36"/>
      <c r="VL46" s="36"/>
      <c r="VM46" s="36"/>
      <c r="VN46" s="36"/>
      <c r="VO46" s="36"/>
      <c r="VP46" s="36"/>
      <c r="VQ46" s="36"/>
      <c r="VR46" s="36"/>
      <c r="VS46" s="36"/>
      <c r="VT46" s="36"/>
      <c r="VU46" s="36"/>
      <c r="VV46" s="36"/>
      <c r="VW46" s="36"/>
      <c r="VX46" s="36"/>
      <c r="VY46" s="36"/>
      <c r="VZ46" s="36"/>
      <c r="WA46" s="36"/>
      <c r="WB46" s="36"/>
      <c r="WC46" s="36"/>
      <c r="WD46" s="36"/>
      <c r="WE46" s="36"/>
      <c r="WF46" s="36"/>
      <c r="WG46" s="36"/>
      <c r="WH46" s="36"/>
      <c r="WI46" s="36"/>
    </row>
    <row r="47" spans="1:607" s="34" customFormat="1" ht="18.5" x14ac:dyDescent="0.45">
      <c r="A47" s="45" t="s">
        <v>105</v>
      </c>
      <c r="B47" s="34">
        <f t="shared" si="94"/>
        <v>158.5</v>
      </c>
      <c r="C47" s="34">
        <f t="shared" ref="C47:BN47" si="126">C41+55</f>
        <v>158.5</v>
      </c>
      <c r="D47" s="34">
        <f t="shared" si="126"/>
        <v>158.5</v>
      </c>
      <c r="E47" s="34">
        <f t="shared" si="126"/>
        <v>158.5</v>
      </c>
      <c r="F47" s="34">
        <f t="shared" si="126"/>
        <v>158.5</v>
      </c>
      <c r="G47" s="34">
        <f t="shared" si="126"/>
        <v>158.5</v>
      </c>
      <c r="H47" s="34">
        <f t="shared" si="126"/>
        <v>158.5</v>
      </c>
      <c r="I47" s="34">
        <f t="shared" si="126"/>
        <v>158.5</v>
      </c>
      <c r="J47" s="34">
        <f t="shared" si="126"/>
        <v>158.5</v>
      </c>
      <c r="K47" s="34">
        <f t="shared" si="126"/>
        <v>158.5</v>
      </c>
      <c r="L47" s="34">
        <f t="shared" si="126"/>
        <v>158.5</v>
      </c>
      <c r="M47" s="34">
        <f t="shared" si="126"/>
        <v>158.5</v>
      </c>
      <c r="N47" s="34">
        <f t="shared" si="126"/>
        <v>158.5</v>
      </c>
      <c r="O47" s="34">
        <f t="shared" si="126"/>
        <v>158.5</v>
      </c>
      <c r="P47" s="34">
        <f t="shared" si="126"/>
        <v>158.5</v>
      </c>
      <c r="Q47" s="34">
        <f t="shared" si="126"/>
        <v>158.5</v>
      </c>
      <c r="R47" s="34">
        <f t="shared" si="126"/>
        <v>158.5</v>
      </c>
      <c r="S47" s="34">
        <f t="shared" si="126"/>
        <v>158.5</v>
      </c>
      <c r="T47" s="34">
        <f t="shared" si="126"/>
        <v>158.5</v>
      </c>
      <c r="U47" s="34">
        <f t="shared" si="126"/>
        <v>158.5</v>
      </c>
      <c r="V47" s="34">
        <f t="shared" si="126"/>
        <v>158.5</v>
      </c>
      <c r="W47" s="34">
        <f t="shared" si="126"/>
        <v>158.5</v>
      </c>
      <c r="X47" s="34">
        <f t="shared" si="126"/>
        <v>158.5</v>
      </c>
      <c r="Y47" s="34">
        <f t="shared" si="126"/>
        <v>158.5</v>
      </c>
      <c r="Z47" s="34">
        <f t="shared" si="126"/>
        <v>158.5</v>
      </c>
      <c r="AA47" s="34">
        <f t="shared" si="126"/>
        <v>158.5</v>
      </c>
      <c r="AB47" s="34">
        <f t="shared" si="126"/>
        <v>158.5</v>
      </c>
      <c r="AC47" s="34">
        <f t="shared" si="126"/>
        <v>158.5</v>
      </c>
      <c r="AD47" s="34">
        <f t="shared" si="126"/>
        <v>158.5</v>
      </c>
      <c r="AE47" s="34">
        <f t="shared" si="126"/>
        <v>158.5</v>
      </c>
      <c r="AF47" s="34">
        <f t="shared" si="126"/>
        <v>158.5</v>
      </c>
      <c r="AG47" s="34">
        <f t="shared" si="126"/>
        <v>158.5</v>
      </c>
      <c r="AH47" s="34">
        <f t="shared" si="126"/>
        <v>158.5</v>
      </c>
      <c r="AI47" s="34">
        <f t="shared" si="126"/>
        <v>158.5</v>
      </c>
      <c r="AJ47" s="34">
        <f t="shared" si="126"/>
        <v>158.5</v>
      </c>
      <c r="AK47" s="34">
        <f t="shared" si="126"/>
        <v>158.5</v>
      </c>
      <c r="AL47" s="34">
        <f t="shared" si="126"/>
        <v>158.5</v>
      </c>
      <c r="AM47" s="34">
        <f t="shared" si="126"/>
        <v>158.5</v>
      </c>
      <c r="AN47" s="34">
        <f t="shared" si="126"/>
        <v>158.5</v>
      </c>
      <c r="AO47" s="34">
        <f t="shared" si="126"/>
        <v>158.5</v>
      </c>
      <c r="AP47" s="34">
        <f t="shared" si="126"/>
        <v>158.5</v>
      </c>
      <c r="AQ47" s="34">
        <f t="shared" si="126"/>
        <v>158.5</v>
      </c>
      <c r="AR47" s="34">
        <f t="shared" si="126"/>
        <v>158.5</v>
      </c>
      <c r="AS47" s="34">
        <f t="shared" si="126"/>
        <v>158.5</v>
      </c>
      <c r="AT47" s="34">
        <f t="shared" si="126"/>
        <v>158.5</v>
      </c>
      <c r="AU47" s="34">
        <f t="shared" si="126"/>
        <v>158.5</v>
      </c>
      <c r="AV47" s="34">
        <f t="shared" si="126"/>
        <v>158.5</v>
      </c>
      <c r="AW47" s="34">
        <f t="shared" si="126"/>
        <v>158.5</v>
      </c>
      <c r="AX47" s="34">
        <f t="shared" si="126"/>
        <v>158.5</v>
      </c>
      <c r="AY47" s="34">
        <f t="shared" si="126"/>
        <v>158.5</v>
      </c>
      <c r="AZ47" s="34">
        <f t="shared" si="126"/>
        <v>158.5</v>
      </c>
      <c r="BA47" s="34">
        <f t="shared" si="126"/>
        <v>158.5</v>
      </c>
      <c r="BB47" s="34">
        <f t="shared" si="126"/>
        <v>158.5</v>
      </c>
      <c r="BC47" s="34">
        <f t="shared" si="126"/>
        <v>158.5</v>
      </c>
      <c r="BD47" s="34">
        <f t="shared" si="126"/>
        <v>158.5</v>
      </c>
      <c r="BE47" s="34">
        <f t="shared" si="126"/>
        <v>158.5</v>
      </c>
      <c r="BF47" s="34">
        <f t="shared" si="126"/>
        <v>158.5</v>
      </c>
      <c r="BG47" s="34">
        <f t="shared" si="126"/>
        <v>158.5</v>
      </c>
      <c r="BH47" s="34">
        <f t="shared" si="126"/>
        <v>158.5</v>
      </c>
      <c r="BI47" s="34">
        <f t="shared" si="126"/>
        <v>158.5</v>
      </c>
      <c r="BJ47" s="34">
        <f t="shared" si="126"/>
        <v>158.5</v>
      </c>
      <c r="BK47" s="34">
        <f t="shared" si="126"/>
        <v>127</v>
      </c>
      <c r="BL47" s="34">
        <f t="shared" si="126"/>
        <v>127</v>
      </c>
      <c r="BM47" s="34">
        <f t="shared" si="126"/>
        <v>127</v>
      </c>
      <c r="BN47" s="34">
        <f t="shared" si="126"/>
        <v>127</v>
      </c>
      <c r="BO47" s="34">
        <f t="shared" ref="BO47:DZ47" si="127">BO41+55</f>
        <v>127</v>
      </c>
      <c r="BP47" s="34">
        <f t="shared" si="127"/>
        <v>127</v>
      </c>
      <c r="BQ47" s="34">
        <f t="shared" si="127"/>
        <v>127</v>
      </c>
      <c r="BR47" s="34">
        <f t="shared" si="127"/>
        <v>127</v>
      </c>
      <c r="BS47" s="34">
        <f t="shared" si="127"/>
        <v>127</v>
      </c>
      <c r="BT47" s="34">
        <f t="shared" si="127"/>
        <v>127</v>
      </c>
      <c r="BU47" s="34">
        <f t="shared" si="127"/>
        <v>127</v>
      </c>
      <c r="BV47" s="34">
        <f t="shared" si="127"/>
        <v>127</v>
      </c>
      <c r="BW47" s="34">
        <f t="shared" si="127"/>
        <v>127</v>
      </c>
      <c r="BX47" s="34">
        <f t="shared" si="127"/>
        <v>127</v>
      </c>
      <c r="BY47" s="34">
        <f t="shared" si="127"/>
        <v>127</v>
      </c>
      <c r="BZ47" s="34">
        <f t="shared" si="127"/>
        <v>127</v>
      </c>
      <c r="CA47" s="34">
        <f t="shared" si="127"/>
        <v>127</v>
      </c>
      <c r="CB47" s="34">
        <f t="shared" si="127"/>
        <v>127</v>
      </c>
      <c r="CC47" s="34">
        <f t="shared" si="127"/>
        <v>127</v>
      </c>
      <c r="CD47" s="34">
        <f t="shared" si="127"/>
        <v>127</v>
      </c>
      <c r="CE47" s="34">
        <f t="shared" si="127"/>
        <v>127</v>
      </c>
      <c r="CF47" s="34">
        <f t="shared" si="127"/>
        <v>127</v>
      </c>
      <c r="CG47" s="34">
        <f t="shared" si="127"/>
        <v>127</v>
      </c>
      <c r="CH47" s="34">
        <f t="shared" si="127"/>
        <v>127</v>
      </c>
      <c r="CI47" s="34">
        <f t="shared" si="127"/>
        <v>127</v>
      </c>
      <c r="CJ47" s="34">
        <f t="shared" si="127"/>
        <v>127</v>
      </c>
      <c r="CK47" s="34">
        <f t="shared" si="127"/>
        <v>127</v>
      </c>
      <c r="CL47" s="34">
        <f t="shared" si="127"/>
        <v>127</v>
      </c>
      <c r="CM47" s="34">
        <f t="shared" si="127"/>
        <v>127</v>
      </c>
      <c r="CN47" s="34">
        <f t="shared" si="127"/>
        <v>127</v>
      </c>
      <c r="CO47" s="34">
        <f t="shared" si="127"/>
        <v>127</v>
      </c>
      <c r="CP47" s="34">
        <f t="shared" si="127"/>
        <v>127</v>
      </c>
      <c r="CQ47" s="34">
        <f t="shared" si="127"/>
        <v>127</v>
      </c>
      <c r="CR47" s="34">
        <f t="shared" si="127"/>
        <v>127</v>
      </c>
      <c r="CS47" s="34">
        <f t="shared" si="127"/>
        <v>127</v>
      </c>
      <c r="CT47" s="34">
        <f t="shared" si="127"/>
        <v>127</v>
      </c>
      <c r="CU47" s="34">
        <f t="shared" si="127"/>
        <v>127</v>
      </c>
      <c r="CV47" s="34">
        <f t="shared" si="127"/>
        <v>127</v>
      </c>
      <c r="CW47" s="34">
        <f t="shared" si="127"/>
        <v>127</v>
      </c>
      <c r="CX47" s="34">
        <f t="shared" si="127"/>
        <v>127</v>
      </c>
      <c r="CY47" s="34">
        <f t="shared" si="127"/>
        <v>127</v>
      </c>
      <c r="CZ47" s="34">
        <f t="shared" si="127"/>
        <v>127</v>
      </c>
      <c r="DA47" s="34">
        <f t="shared" si="127"/>
        <v>127</v>
      </c>
      <c r="DB47" s="34">
        <f t="shared" si="127"/>
        <v>127</v>
      </c>
      <c r="DC47" s="34">
        <f t="shared" si="127"/>
        <v>127</v>
      </c>
      <c r="DD47" s="34">
        <f t="shared" si="127"/>
        <v>127</v>
      </c>
      <c r="DE47" s="34">
        <f t="shared" si="127"/>
        <v>127</v>
      </c>
      <c r="DF47" s="34">
        <f t="shared" si="127"/>
        <v>127</v>
      </c>
      <c r="DG47" s="34">
        <f t="shared" si="127"/>
        <v>127</v>
      </c>
      <c r="DH47" s="34">
        <f t="shared" si="127"/>
        <v>127</v>
      </c>
      <c r="DI47" s="34">
        <f t="shared" si="127"/>
        <v>127</v>
      </c>
      <c r="DJ47" s="34">
        <f t="shared" si="127"/>
        <v>127</v>
      </c>
      <c r="DK47" s="34">
        <f t="shared" si="127"/>
        <v>127</v>
      </c>
      <c r="DL47" s="34">
        <f t="shared" si="127"/>
        <v>127</v>
      </c>
      <c r="DM47" s="34">
        <f t="shared" si="127"/>
        <v>127</v>
      </c>
      <c r="DN47" s="34">
        <f t="shared" si="127"/>
        <v>127</v>
      </c>
      <c r="DO47" s="34">
        <f t="shared" si="127"/>
        <v>127</v>
      </c>
      <c r="DP47" s="34">
        <f t="shared" si="127"/>
        <v>127</v>
      </c>
      <c r="DQ47" s="34">
        <f t="shared" si="127"/>
        <v>127</v>
      </c>
      <c r="DR47" s="34">
        <f t="shared" si="127"/>
        <v>127</v>
      </c>
      <c r="DS47" s="34">
        <f t="shared" si="127"/>
        <v>127</v>
      </c>
      <c r="DT47" s="34">
        <f t="shared" si="127"/>
        <v>127</v>
      </c>
      <c r="DU47" s="34">
        <f t="shared" si="127"/>
        <v>127</v>
      </c>
      <c r="DV47" s="34">
        <f t="shared" si="127"/>
        <v>127</v>
      </c>
      <c r="DW47" s="34">
        <f t="shared" si="127"/>
        <v>127</v>
      </c>
      <c r="DX47" s="34">
        <f t="shared" si="127"/>
        <v>127</v>
      </c>
      <c r="DY47" s="34">
        <f t="shared" si="127"/>
        <v>127</v>
      </c>
      <c r="DZ47" s="34">
        <f t="shared" si="127"/>
        <v>127</v>
      </c>
      <c r="EA47" s="34">
        <f t="shared" ref="EA47:GL47" si="128">EA41+55</f>
        <v>127</v>
      </c>
      <c r="EB47" s="34">
        <f t="shared" si="128"/>
        <v>127</v>
      </c>
      <c r="EC47" s="34">
        <f t="shared" si="128"/>
        <v>127</v>
      </c>
      <c r="ED47" s="34">
        <f t="shared" si="128"/>
        <v>127</v>
      </c>
      <c r="EE47" s="34">
        <f t="shared" si="128"/>
        <v>127</v>
      </c>
      <c r="EF47" s="34">
        <f t="shared" si="128"/>
        <v>127</v>
      </c>
      <c r="EG47" s="34">
        <f t="shared" si="128"/>
        <v>127</v>
      </c>
      <c r="EH47" s="34">
        <f t="shared" si="128"/>
        <v>127</v>
      </c>
      <c r="EI47" s="34">
        <f t="shared" si="128"/>
        <v>127</v>
      </c>
      <c r="EJ47" s="34">
        <f t="shared" si="128"/>
        <v>127</v>
      </c>
      <c r="EK47" s="34">
        <f t="shared" si="128"/>
        <v>127</v>
      </c>
      <c r="EL47" s="34">
        <f t="shared" si="128"/>
        <v>127</v>
      </c>
      <c r="EM47" s="34">
        <f t="shared" si="128"/>
        <v>127</v>
      </c>
      <c r="EN47" s="34">
        <f t="shared" si="128"/>
        <v>127</v>
      </c>
      <c r="EO47" s="34">
        <f t="shared" si="128"/>
        <v>127</v>
      </c>
      <c r="EP47" s="34">
        <f t="shared" si="128"/>
        <v>127</v>
      </c>
      <c r="EQ47" s="34">
        <f t="shared" si="128"/>
        <v>127</v>
      </c>
      <c r="ER47" s="34">
        <f t="shared" si="128"/>
        <v>127</v>
      </c>
      <c r="ES47" s="34">
        <f t="shared" si="128"/>
        <v>127</v>
      </c>
      <c r="ET47" s="34">
        <f t="shared" si="128"/>
        <v>127</v>
      </c>
      <c r="EU47" s="34">
        <f t="shared" si="128"/>
        <v>127</v>
      </c>
      <c r="EV47" s="34">
        <f t="shared" si="128"/>
        <v>127</v>
      </c>
      <c r="EW47" s="34">
        <f t="shared" si="128"/>
        <v>127</v>
      </c>
      <c r="EX47" s="34">
        <f t="shared" si="128"/>
        <v>127</v>
      </c>
      <c r="EY47" s="34">
        <f t="shared" si="128"/>
        <v>127</v>
      </c>
      <c r="EZ47" s="34">
        <f t="shared" si="128"/>
        <v>127</v>
      </c>
      <c r="FA47" s="34">
        <f t="shared" si="128"/>
        <v>127</v>
      </c>
      <c r="FB47" s="34">
        <f t="shared" si="128"/>
        <v>127</v>
      </c>
      <c r="FC47" s="34">
        <f t="shared" si="128"/>
        <v>127</v>
      </c>
      <c r="FD47" s="34">
        <f t="shared" si="128"/>
        <v>127</v>
      </c>
      <c r="FE47" s="34">
        <f t="shared" si="128"/>
        <v>127</v>
      </c>
      <c r="FF47" s="34">
        <f t="shared" si="128"/>
        <v>127</v>
      </c>
      <c r="FG47" s="34">
        <f t="shared" si="128"/>
        <v>127</v>
      </c>
      <c r="FH47" s="34">
        <f t="shared" si="128"/>
        <v>127</v>
      </c>
      <c r="FI47" s="34">
        <f t="shared" si="128"/>
        <v>127</v>
      </c>
      <c r="FJ47" s="34">
        <f t="shared" si="128"/>
        <v>127</v>
      </c>
      <c r="FK47" s="34">
        <f t="shared" si="128"/>
        <v>127</v>
      </c>
      <c r="FL47" s="34">
        <f t="shared" si="128"/>
        <v>127</v>
      </c>
      <c r="FM47" s="34">
        <f t="shared" si="128"/>
        <v>127</v>
      </c>
      <c r="FN47" s="34">
        <f t="shared" si="128"/>
        <v>127</v>
      </c>
      <c r="FO47" s="34">
        <f t="shared" si="128"/>
        <v>127</v>
      </c>
      <c r="FP47" s="34">
        <f t="shared" si="128"/>
        <v>127</v>
      </c>
      <c r="FQ47" s="34">
        <f t="shared" si="128"/>
        <v>127</v>
      </c>
      <c r="FR47" s="34">
        <f t="shared" si="128"/>
        <v>127</v>
      </c>
      <c r="FS47" s="34">
        <f t="shared" si="128"/>
        <v>127</v>
      </c>
      <c r="FT47" s="34">
        <f t="shared" si="128"/>
        <v>127</v>
      </c>
      <c r="FU47" s="34">
        <f t="shared" si="128"/>
        <v>127</v>
      </c>
      <c r="FV47" s="34">
        <f t="shared" si="128"/>
        <v>127</v>
      </c>
      <c r="FW47" s="34">
        <f t="shared" si="128"/>
        <v>127</v>
      </c>
      <c r="FX47" s="34">
        <f t="shared" si="128"/>
        <v>127</v>
      </c>
      <c r="FY47" s="34">
        <f t="shared" si="128"/>
        <v>127</v>
      </c>
      <c r="FZ47" s="34">
        <f t="shared" si="128"/>
        <v>127</v>
      </c>
      <c r="GA47" s="34">
        <f t="shared" si="128"/>
        <v>127</v>
      </c>
      <c r="GB47" s="34">
        <f t="shared" si="128"/>
        <v>127</v>
      </c>
      <c r="GC47" s="34">
        <f t="shared" si="128"/>
        <v>127</v>
      </c>
      <c r="GD47" s="34">
        <f t="shared" si="128"/>
        <v>127</v>
      </c>
      <c r="GE47" s="34">
        <f t="shared" si="128"/>
        <v>127</v>
      </c>
      <c r="GF47" s="34">
        <f t="shared" si="128"/>
        <v>127</v>
      </c>
      <c r="GG47" s="34">
        <f t="shared" si="128"/>
        <v>127</v>
      </c>
      <c r="GH47" s="34">
        <f t="shared" si="128"/>
        <v>127</v>
      </c>
      <c r="GI47" s="34">
        <f t="shared" si="128"/>
        <v>127</v>
      </c>
      <c r="GJ47" s="34">
        <f t="shared" si="128"/>
        <v>127</v>
      </c>
      <c r="GK47" s="34">
        <f t="shared" si="128"/>
        <v>127</v>
      </c>
      <c r="GL47" s="34">
        <f t="shared" si="128"/>
        <v>127</v>
      </c>
      <c r="GM47" s="34">
        <f t="shared" ref="GM47:IX47" si="129">GM41+55</f>
        <v>127</v>
      </c>
      <c r="GN47" s="34">
        <f t="shared" si="129"/>
        <v>127</v>
      </c>
      <c r="GO47" s="34">
        <f t="shared" si="129"/>
        <v>127</v>
      </c>
      <c r="GP47" s="34">
        <f t="shared" si="129"/>
        <v>127</v>
      </c>
      <c r="GQ47" s="34">
        <f t="shared" si="129"/>
        <v>127</v>
      </c>
      <c r="GR47" s="34">
        <f t="shared" si="129"/>
        <v>127</v>
      </c>
      <c r="GS47" s="34">
        <f t="shared" si="129"/>
        <v>127</v>
      </c>
      <c r="GT47" s="34">
        <f t="shared" si="129"/>
        <v>127</v>
      </c>
      <c r="GU47" s="34">
        <f t="shared" si="129"/>
        <v>127</v>
      </c>
      <c r="GV47" s="34">
        <f t="shared" si="129"/>
        <v>127</v>
      </c>
      <c r="GW47" s="34">
        <f t="shared" si="129"/>
        <v>127</v>
      </c>
      <c r="GX47" s="34">
        <f t="shared" si="129"/>
        <v>127</v>
      </c>
      <c r="GY47" s="34">
        <f t="shared" si="129"/>
        <v>127</v>
      </c>
      <c r="GZ47" s="34">
        <f t="shared" si="129"/>
        <v>127</v>
      </c>
      <c r="HA47" s="34">
        <f t="shared" si="129"/>
        <v>127</v>
      </c>
      <c r="HB47" s="34">
        <f t="shared" si="129"/>
        <v>127</v>
      </c>
      <c r="HC47" s="34">
        <f t="shared" si="129"/>
        <v>127</v>
      </c>
      <c r="HD47" s="34">
        <f t="shared" si="129"/>
        <v>127</v>
      </c>
      <c r="HE47" s="34">
        <f t="shared" si="129"/>
        <v>127</v>
      </c>
      <c r="HF47" s="34">
        <f t="shared" si="129"/>
        <v>127</v>
      </c>
      <c r="HG47" s="127">
        <f t="shared" si="129"/>
        <v>235</v>
      </c>
      <c r="HH47" s="34">
        <f t="shared" si="129"/>
        <v>235</v>
      </c>
      <c r="HI47" s="34">
        <f t="shared" si="129"/>
        <v>235</v>
      </c>
      <c r="HJ47" s="34">
        <f t="shared" si="129"/>
        <v>235</v>
      </c>
      <c r="HK47" s="34">
        <f t="shared" si="129"/>
        <v>235</v>
      </c>
      <c r="HL47" s="34">
        <f t="shared" si="129"/>
        <v>235</v>
      </c>
      <c r="HM47" s="34">
        <f t="shared" si="129"/>
        <v>235</v>
      </c>
      <c r="HN47" s="34">
        <f t="shared" si="129"/>
        <v>235</v>
      </c>
      <c r="HO47" s="34">
        <f t="shared" si="129"/>
        <v>235</v>
      </c>
      <c r="HP47" s="34">
        <f t="shared" si="129"/>
        <v>235</v>
      </c>
      <c r="HQ47" s="34">
        <f t="shared" si="129"/>
        <v>235</v>
      </c>
      <c r="HR47" s="34">
        <f t="shared" si="129"/>
        <v>235</v>
      </c>
      <c r="HS47" s="34">
        <f t="shared" si="129"/>
        <v>235</v>
      </c>
      <c r="HT47" s="34">
        <f t="shared" si="129"/>
        <v>235</v>
      </c>
      <c r="HU47" s="34">
        <f t="shared" si="129"/>
        <v>235</v>
      </c>
      <c r="HV47" s="34">
        <f t="shared" si="129"/>
        <v>235</v>
      </c>
      <c r="HW47" s="34">
        <f t="shared" si="129"/>
        <v>235</v>
      </c>
      <c r="HX47" s="34">
        <f t="shared" si="129"/>
        <v>235</v>
      </c>
      <c r="HY47" s="34">
        <f t="shared" si="129"/>
        <v>235</v>
      </c>
      <c r="HZ47" s="34">
        <f t="shared" si="129"/>
        <v>235</v>
      </c>
      <c r="IA47" s="34">
        <f t="shared" si="129"/>
        <v>235</v>
      </c>
      <c r="IB47" s="34">
        <f t="shared" si="129"/>
        <v>235</v>
      </c>
      <c r="IC47" s="34">
        <f t="shared" si="129"/>
        <v>235</v>
      </c>
      <c r="ID47" s="34">
        <f t="shared" si="129"/>
        <v>235</v>
      </c>
      <c r="IE47" s="34">
        <f t="shared" si="129"/>
        <v>235</v>
      </c>
      <c r="IF47" s="34">
        <f t="shared" si="129"/>
        <v>235</v>
      </c>
      <c r="IG47" s="34">
        <f t="shared" si="129"/>
        <v>235</v>
      </c>
      <c r="IH47" s="34">
        <f t="shared" si="129"/>
        <v>235</v>
      </c>
      <c r="II47" s="34">
        <f t="shared" si="129"/>
        <v>235</v>
      </c>
      <c r="IJ47" s="34">
        <f t="shared" si="129"/>
        <v>235</v>
      </c>
      <c r="IK47" s="34">
        <f t="shared" si="129"/>
        <v>235</v>
      </c>
      <c r="IL47" s="127">
        <f t="shared" si="129"/>
        <v>235</v>
      </c>
      <c r="IM47" s="34">
        <f t="shared" si="129"/>
        <v>235</v>
      </c>
      <c r="IN47" s="34">
        <f t="shared" si="129"/>
        <v>235</v>
      </c>
      <c r="IO47" s="34">
        <f t="shared" si="129"/>
        <v>235</v>
      </c>
      <c r="IP47" s="34">
        <f t="shared" si="129"/>
        <v>235</v>
      </c>
      <c r="IQ47" s="34">
        <f t="shared" si="129"/>
        <v>235</v>
      </c>
      <c r="IR47" s="34">
        <f t="shared" si="129"/>
        <v>235</v>
      </c>
      <c r="IS47" s="34">
        <f t="shared" si="129"/>
        <v>235</v>
      </c>
      <c r="IT47" s="34">
        <f t="shared" si="129"/>
        <v>235</v>
      </c>
      <c r="IU47" s="34">
        <f t="shared" si="129"/>
        <v>235</v>
      </c>
      <c r="IV47" s="34">
        <f t="shared" si="129"/>
        <v>235</v>
      </c>
      <c r="IW47" s="34">
        <f t="shared" si="129"/>
        <v>235</v>
      </c>
      <c r="IX47" s="34">
        <f t="shared" si="129"/>
        <v>235</v>
      </c>
      <c r="IY47" s="34">
        <f t="shared" ref="IY47:KS47" si="130">IY41+55</f>
        <v>235</v>
      </c>
      <c r="IZ47" s="34">
        <f t="shared" si="130"/>
        <v>235</v>
      </c>
      <c r="JA47" s="34">
        <f t="shared" si="130"/>
        <v>235</v>
      </c>
      <c r="JB47" s="34">
        <f t="shared" si="130"/>
        <v>235</v>
      </c>
      <c r="JC47" s="34">
        <f t="shared" si="130"/>
        <v>235</v>
      </c>
      <c r="JD47" s="34">
        <f t="shared" si="130"/>
        <v>235</v>
      </c>
      <c r="JE47" s="34">
        <f t="shared" si="130"/>
        <v>235</v>
      </c>
      <c r="JF47" s="34">
        <f t="shared" si="130"/>
        <v>235</v>
      </c>
      <c r="JG47" s="34">
        <f t="shared" si="130"/>
        <v>235</v>
      </c>
      <c r="JH47" s="34">
        <f t="shared" si="130"/>
        <v>235</v>
      </c>
      <c r="JI47" s="34">
        <f t="shared" si="130"/>
        <v>235</v>
      </c>
      <c r="JJ47" s="34">
        <f t="shared" si="130"/>
        <v>235</v>
      </c>
      <c r="JK47" s="34">
        <f t="shared" si="130"/>
        <v>235</v>
      </c>
      <c r="JL47" s="34">
        <f t="shared" si="130"/>
        <v>235</v>
      </c>
      <c r="JM47" s="34">
        <f t="shared" si="130"/>
        <v>235</v>
      </c>
      <c r="JN47" s="34">
        <f t="shared" si="130"/>
        <v>235</v>
      </c>
      <c r="JO47" s="34">
        <f t="shared" si="130"/>
        <v>235</v>
      </c>
      <c r="JP47" s="34">
        <f t="shared" si="130"/>
        <v>235</v>
      </c>
      <c r="JQ47" s="34">
        <f t="shared" si="130"/>
        <v>235</v>
      </c>
      <c r="JR47" s="34">
        <f t="shared" si="130"/>
        <v>235</v>
      </c>
      <c r="JS47" s="34">
        <f t="shared" si="130"/>
        <v>235</v>
      </c>
      <c r="JT47" s="34">
        <f t="shared" si="130"/>
        <v>235</v>
      </c>
      <c r="JU47" s="34">
        <f t="shared" si="130"/>
        <v>235</v>
      </c>
      <c r="JV47" s="34">
        <f t="shared" si="130"/>
        <v>235</v>
      </c>
      <c r="JW47" s="34">
        <f t="shared" si="130"/>
        <v>235</v>
      </c>
      <c r="JX47" s="34">
        <f t="shared" si="130"/>
        <v>235</v>
      </c>
      <c r="JY47" s="34">
        <f t="shared" si="130"/>
        <v>235</v>
      </c>
      <c r="JZ47" s="34">
        <f t="shared" si="130"/>
        <v>235</v>
      </c>
      <c r="KA47" s="34">
        <f t="shared" si="130"/>
        <v>235</v>
      </c>
      <c r="KB47" s="34">
        <f t="shared" si="130"/>
        <v>235</v>
      </c>
      <c r="KC47" s="34">
        <f t="shared" si="130"/>
        <v>235</v>
      </c>
      <c r="KD47" s="34">
        <f t="shared" si="130"/>
        <v>235</v>
      </c>
      <c r="KE47" s="34">
        <f t="shared" si="130"/>
        <v>235</v>
      </c>
      <c r="KF47" s="34">
        <f t="shared" si="130"/>
        <v>235</v>
      </c>
      <c r="KG47" s="34">
        <f t="shared" si="130"/>
        <v>235</v>
      </c>
      <c r="KH47" s="34">
        <f t="shared" si="130"/>
        <v>235</v>
      </c>
      <c r="KI47" s="34">
        <f t="shared" si="130"/>
        <v>235</v>
      </c>
      <c r="KJ47" s="34">
        <f t="shared" si="130"/>
        <v>235</v>
      </c>
      <c r="KK47" s="34">
        <f t="shared" si="130"/>
        <v>235</v>
      </c>
      <c r="KL47" s="34">
        <f t="shared" si="130"/>
        <v>235</v>
      </c>
      <c r="KM47" s="34">
        <f t="shared" si="130"/>
        <v>235</v>
      </c>
      <c r="KN47" s="34">
        <f t="shared" si="130"/>
        <v>235</v>
      </c>
      <c r="KO47" s="34">
        <f t="shared" si="130"/>
        <v>235</v>
      </c>
      <c r="KP47" s="34">
        <f t="shared" si="130"/>
        <v>235</v>
      </c>
      <c r="KQ47" s="34">
        <f t="shared" si="130"/>
        <v>235</v>
      </c>
      <c r="KR47" s="34">
        <f t="shared" si="130"/>
        <v>235</v>
      </c>
      <c r="KS47" s="34">
        <f t="shared" si="130"/>
        <v>235</v>
      </c>
      <c r="KT47" s="34">
        <f t="shared" ref="KT47:NB47" si="131">KT41+55</f>
        <v>235</v>
      </c>
      <c r="KU47" s="34">
        <f t="shared" si="131"/>
        <v>235</v>
      </c>
      <c r="KV47" s="34">
        <f t="shared" si="131"/>
        <v>235</v>
      </c>
      <c r="KW47" s="34">
        <f t="shared" si="131"/>
        <v>235</v>
      </c>
      <c r="KX47" s="34">
        <f t="shared" si="131"/>
        <v>235</v>
      </c>
      <c r="KY47" s="34">
        <f t="shared" si="131"/>
        <v>235</v>
      </c>
      <c r="KZ47" s="34">
        <f t="shared" si="131"/>
        <v>235</v>
      </c>
      <c r="LA47" s="34">
        <f t="shared" si="131"/>
        <v>235</v>
      </c>
      <c r="LB47" s="34">
        <f t="shared" si="131"/>
        <v>235</v>
      </c>
      <c r="LC47" s="34">
        <f t="shared" si="131"/>
        <v>235</v>
      </c>
      <c r="LD47" s="34">
        <f t="shared" si="131"/>
        <v>235</v>
      </c>
      <c r="LE47" s="34">
        <f t="shared" si="131"/>
        <v>235</v>
      </c>
      <c r="LF47" s="34">
        <f t="shared" si="131"/>
        <v>235</v>
      </c>
      <c r="LG47" s="34">
        <f t="shared" si="131"/>
        <v>235</v>
      </c>
      <c r="LH47" s="34">
        <f t="shared" si="131"/>
        <v>235</v>
      </c>
      <c r="LI47" s="34">
        <f t="shared" si="131"/>
        <v>235</v>
      </c>
      <c r="LJ47" s="34">
        <f t="shared" si="131"/>
        <v>235</v>
      </c>
      <c r="LK47" s="34">
        <f t="shared" si="131"/>
        <v>235</v>
      </c>
      <c r="LL47" s="34">
        <f t="shared" si="131"/>
        <v>235</v>
      </c>
      <c r="LM47" s="34">
        <f t="shared" si="131"/>
        <v>235</v>
      </c>
      <c r="LN47" s="34">
        <f t="shared" si="131"/>
        <v>235</v>
      </c>
      <c r="LO47" s="34">
        <f t="shared" si="131"/>
        <v>235</v>
      </c>
      <c r="LP47" s="34">
        <f t="shared" si="131"/>
        <v>235</v>
      </c>
      <c r="LQ47" s="34">
        <f t="shared" si="131"/>
        <v>235</v>
      </c>
      <c r="LR47" s="34">
        <f t="shared" si="131"/>
        <v>235</v>
      </c>
      <c r="LS47" s="34">
        <f t="shared" si="131"/>
        <v>235</v>
      </c>
      <c r="LT47" s="34">
        <f t="shared" si="131"/>
        <v>235</v>
      </c>
      <c r="LU47" s="34">
        <f t="shared" si="131"/>
        <v>235</v>
      </c>
      <c r="LV47" s="34">
        <f t="shared" si="131"/>
        <v>235</v>
      </c>
      <c r="LW47" s="34">
        <f t="shared" si="131"/>
        <v>235</v>
      </c>
      <c r="LX47" s="34">
        <f t="shared" si="131"/>
        <v>235</v>
      </c>
      <c r="LY47" s="34">
        <f t="shared" si="131"/>
        <v>235</v>
      </c>
      <c r="LZ47" s="34">
        <f t="shared" si="131"/>
        <v>235</v>
      </c>
      <c r="MA47" s="34">
        <f t="shared" si="131"/>
        <v>235</v>
      </c>
      <c r="MB47" s="34">
        <f t="shared" si="131"/>
        <v>235</v>
      </c>
      <c r="MC47" s="34">
        <f t="shared" si="131"/>
        <v>235</v>
      </c>
      <c r="MD47" s="34">
        <f t="shared" si="131"/>
        <v>235</v>
      </c>
      <c r="ME47" s="34">
        <f t="shared" si="131"/>
        <v>235</v>
      </c>
      <c r="MF47" s="34">
        <f t="shared" si="131"/>
        <v>235</v>
      </c>
      <c r="MG47" s="34">
        <f t="shared" si="131"/>
        <v>235</v>
      </c>
      <c r="MH47" s="34">
        <f t="shared" si="131"/>
        <v>235</v>
      </c>
      <c r="MI47" s="34">
        <f t="shared" si="131"/>
        <v>235</v>
      </c>
      <c r="MJ47" s="34">
        <f t="shared" si="131"/>
        <v>235</v>
      </c>
      <c r="MK47" s="34">
        <f t="shared" si="131"/>
        <v>235</v>
      </c>
      <c r="ML47" s="34">
        <f t="shared" si="131"/>
        <v>235</v>
      </c>
      <c r="MM47" s="34">
        <f t="shared" si="131"/>
        <v>235</v>
      </c>
      <c r="MN47" s="34">
        <f t="shared" si="131"/>
        <v>235</v>
      </c>
      <c r="MO47" s="34">
        <f t="shared" si="131"/>
        <v>235</v>
      </c>
      <c r="MP47" s="34">
        <f t="shared" si="131"/>
        <v>235</v>
      </c>
      <c r="MQ47" s="34">
        <f t="shared" si="131"/>
        <v>235</v>
      </c>
      <c r="MR47" s="34">
        <f t="shared" si="131"/>
        <v>235</v>
      </c>
      <c r="MS47" s="34">
        <f t="shared" si="131"/>
        <v>235</v>
      </c>
      <c r="MT47" s="34">
        <f t="shared" si="131"/>
        <v>235</v>
      </c>
      <c r="MU47" s="34">
        <f t="shared" si="131"/>
        <v>235</v>
      </c>
      <c r="MV47" s="34">
        <f t="shared" si="131"/>
        <v>235</v>
      </c>
      <c r="MW47" s="34">
        <f t="shared" si="131"/>
        <v>235</v>
      </c>
      <c r="MX47" s="34">
        <f t="shared" si="131"/>
        <v>235</v>
      </c>
      <c r="MY47" s="34">
        <f t="shared" si="131"/>
        <v>235</v>
      </c>
      <c r="MZ47" s="34">
        <f t="shared" si="131"/>
        <v>235</v>
      </c>
      <c r="NA47" s="34">
        <f t="shared" si="131"/>
        <v>235</v>
      </c>
      <c r="NB47" s="34">
        <f t="shared" si="131"/>
        <v>235</v>
      </c>
      <c r="NC47" s="34">
        <f t="shared" si="101"/>
        <v>235</v>
      </c>
      <c r="ND47" s="34">
        <f t="shared" si="101"/>
        <v>235</v>
      </c>
      <c r="NE47" s="34">
        <f t="shared" si="101"/>
        <v>235</v>
      </c>
      <c r="NF47" s="34">
        <f t="shared" si="101"/>
        <v>235</v>
      </c>
      <c r="NG47" s="34">
        <f t="shared" ref="NG47:OE47" si="132">NG41+55</f>
        <v>235</v>
      </c>
      <c r="NH47" s="34">
        <f t="shared" si="132"/>
        <v>235</v>
      </c>
      <c r="NI47" s="34">
        <f t="shared" si="132"/>
        <v>235</v>
      </c>
      <c r="NJ47" s="34">
        <f t="shared" si="132"/>
        <v>235</v>
      </c>
      <c r="NK47" s="34">
        <f t="shared" si="132"/>
        <v>235</v>
      </c>
      <c r="NL47" s="34">
        <f t="shared" si="132"/>
        <v>235</v>
      </c>
      <c r="NM47" s="34">
        <f t="shared" si="132"/>
        <v>235</v>
      </c>
      <c r="NN47" s="34">
        <f t="shared" si="132"/>
        <v>235</v>
      </c>
      <c r="NO47" s="34">
        <f t="shared" si="132"/>
        <v>235</v>
      </c>
      <c r="NP47" s="34">
        <f t="shared" si="132"/>
        <v>235</v>
      </c>
      <c r="NQ47" s="34">
        <f t="shared" si="132"/>
        <v>235</v>
      </c>
      <c r="NR47" s="34">
        <f t="shared" si="132"/>
        <v>235</v>
      </c>
      <c r="NS47" s="34">
        <f t="shared" si="132"/>
        <v>235</v>
      </c>
      <c r="NT47" s="34">
        <f t="shared" si="132"/>
        <v>235</v>
      </c>
      <c r="NU47" s="34">
        <f t="shared" si="132"/>
        <v>235</v>
      </c>
      <c r="NV47" s="34">
        <f t="shared" si="132"/>
        <v>235</v>
      </c>
      <c r="NW47" s="34">
        <f t="shared" si="132"/>
        <v>235</v>
      </c>
      <c r="NX47" s="34">
        <f t="shared" si="132"/>
        <v>235</v>
      </c>
      <c r="NY47" s="34">
        <f t="shared" si="132"/>
        <v>235</v>
      </c>
      <c r="NZ47" s="34">
        <f t="shared" si="132"/>
        <v>235</v>
      </c>
      <c r="OA47" s="34">
        <f t="shared" si="132"/>
        <v>235</v>
      </c>
      <c r="OB47" s="34">
        <f t="shared" si="132"/>
        <v>235</v>
      </c>
      <c r="OC47" s="34">
        <f t="shared" si="132"/>
        <v>235</v>
      </c>
      <c r="OD47" s="34">
        <f t="shared" si="132"/>
        <v>235</v>
      </c>
      <c r="OE47" s="34">
        <f t="shared" si="132"/>
        <v>235</v>
      </c>
      <c r="OF47" s="34">
        <f t="shared" ref="OF47:QC47" si="133">OF41+55</f>
        <v>235</v>
      </c>
      <c r="OG47" s="34">
        <f t="shared" si="133"/>
        <v>235</v>
      </c>
      <c r="OH47" s="34">
        <f t="shared" si="133"/>
        <v>235</v>
      </c>
      <c r="OI47" s="34">
        <f t="shared" si="133"/>
        <v>235</v>
      </c>
      <c r="OJ47" s="34">
        <f t="shared" si="133"/>
        <v>235</v>
      </c>
      <c r="OK47" s="34">
        <f t="shared" si="133"/>
        <v>235</v>
      </c>
      <c r="OL47" s="34">
        <f t="shared" si="133"/>
        <v>235</v>
      </c>
      <c r="OM47" s="34">
        <f t="shared" si="133"/>
        <v>235</v>
      </c>
      <c r="ON47" s="34">
        <f t="shared" si="133"/>
        <v>235</v>
      </c>
      <c r="OO47" s="34">
        <f t="shared" si="133"/>
        <v>235</v>
      </c>
      <c r="OP47" s="34">
        <f t="shared" si="133"/>
        <v>235</v>
      </c>
      <c r="OQ47" s="34">
        <f t="shared" si="133"/>
        <v>235</v>
      </c>
      <c r="OR47" s="34">
        <f t="shared" si="133"/>
        <v>235</v>
      </c>
      <c r="OS47" s="34">
        <f t="shared" si="133"/>
        <v>235</v>
      </c>
      <c r="OT47" s="34">
        <f t="shared" si="133"/>
        <v>235</v>
      </c>
      <c r="OU47" s="34">
        <f t="shared" si="133"/>
        <v>235</v>
      </c>
      <c r="OV47" s="34">
        <f t="shared" si="133"/>
        <v>235</v>
      </c>
      <c r="OW47" s="34">
        <f t="shared" si="133"/>
        <v>235</v>
      </c>
      <c r="OX47" s="34">
        <f t="shared" si="133"/>
        <v>235</v>
      </c>
      <c r="OY47" s="34">
        <f t="shared" si="133"/>
        <v>235</v>
      </c>
      <c r="OZ47" s="34">
        <f t="shared" si="133"/>
        <v>235</v>
      </c>
      <c r="PA47" s="34">
        <f t="shared" si="133"/>
        <v>235</v>
      </c>
      <c r="PB47" s="34">
        <f t="shared" si="133"/>
        <v>235</v>
      </c>
      <c r="PC47" s="34">
        <f t="shared" si="133"/>
        <v>235</v>
      </c>
      <c r="PD47" s="34">
        <f t="shared" si="133"/>
        <v>235</v>
      </c>
      <c r="PE47" s="34">
        <f t="shared" si="133"/>
        <v>235</v>
      </c>
      <c r="PF47" s="34">
        <f t="shared" si="133"/>
        <v>235</v>
      </c>
      <c r="PG47" s="34">
        <f t="shared" si="133"/>
        <v>235</v>
      </c>
      <c r="PH47" s="34">
        <f t="shared" si="133"/>
        <v>235</v>
      </c>
      <c r="PI47" s="34">
        <f t="shared" si="133"/>
        <v>235</v>
      </c>
      <c r="PJ47" s="34">
        <f t="shared" si="133"/>
        <v>235</v>
      </c>
      <c r="PK47" s="34">
        <f t="shared" si="133"/>
        <v>235</v>
      </c>
      <c r="PL47" s="34">
        <f t="shared" si="133"/>
        <v>235</v>
      </c>
      <c r="PM47" s="34">
        <f t="shared" si="133"/>
        <v>235</v>
      </c>
      <c r="PN47" s="34">
        <f t="shared" si="133"/>
        <v>235</v>
      </c>
      <c r="PO47" s="34">
        <f t="shared" si="133"/>
        <v>235</v>
      </c>
      <c r="PP47" s="34">
        <f t="shared" si="133"/>
        <v>235</v>
      </c>
      <c r="PQ47" s="34">
        <f t="shared" si="133"/>
        <v>235</v>
      </c>
      <c r="PR47" s="34">
        <f t="shared" si="133"/>
        <v>235</v>
      </c>
      <c r="PS47" s="34">
        <f t="shared" si="133"/>
        <v>235</v>
      </c>
      <c r="PT47" s="34">
        <f t="shared" si="133"/>
        <v>235</v>
      </c>
      <c r="PU47" s="34">
        <f t="shared" si="133"/>
        <v>235</v>
      </c>
      <c r="PV47" s="34">
        <f t="shared" si="133"/>
        <v>235</v>
      </c>
      <c r="PW47" s="34">
        <f t="shared" si="133"/>
        <v>235</v>
      </c>
      <c r="PX47" s="34">
        <f t="shared" si="133"/>
        <v>235</v>
      </c>
      <c r="PY47" s="34">
        <f t="shared" si="133"/>
        <v>235</v>
      </c>
      <c r="PZ47" s="34">
        <f t="shared" si="133"/>
        <v>235</v>
      </c>
      <c r="QA47" s="34">
        <f t="shared" si="133"/>
        <v>235</v>
      </c>
      <c r="QB47" s="34">
        <f t="shared" si="133"/>
        <v>235</v>
      </c>
      <c r="QC47" s="34">
        <f t="shared" si="133"/>
        <v>235</v>
      </c>
      <c r="QD47" s="34">
        <f t="shared" ref="QD47:SG47" si="134">QD41+55</f>
        <v>235</v>
      </c>
      <c r="QE47" s="34">
        <f t="shared" si="134"/>
        <v>235</v>
      </c>
      <c r="QF47" s="34">
        <f t="shared" si="134"/>
        <v>235</v>
      </c>
      <c r="QG47" s="34">
        <f t="shared" si="134"/>
        <v>235</v>
      </c>
      <c r="QH47" s="34">
        <f t="shared" si="134"/>
        <v>235</v>
      </c>
      <c r="QI47" s="34">
        <f t="shared" si="134"/>
        <v>235</v>
      </c>
      <c r="QJ47" s="34">
        <f t="shared" si="134"/>
        <v>235</v>
      </c>
      <c r="QK47" s="34">
        <f t="shared" si="134"/>
        <v>235</v>
      </c>
      <c r="QL47" s="34">
        <f t="shared" si="134"/>
        <v>235</v>
      </c>
      <c r="QM47" s="34">
        <f t="shared" si="134"/>
        <v>235</v>
      </c>
      <c r="QN47" s="34">
        <f t="shared" si="134"/>
        <v>235</v>
      </c>
      <c r="QO47" s="34">
        <f t="shared" si="134"/>
        <v>235</v>
      </c>
      <c r="QP47" s="34">
        <f t="shared" si="134"/>
        <v>235</v>
      </c>
      <c r="QQ47" s="34">
        <f t="shared" si="134"/>
        <v>235</v>
      </c>
      <c r="QR47" s="34">
        <f t="shared" si="134"/>
        <v>235</v>
      </c>
      <c r="QS47" s="34">
        <f t="shared" si="134"/>
        <v>235</v>
      </c>
      <c r="QT47" s="34">
        <f t="shared" si="134"/>
        <v>235</v>
      </c>
      <c r="QU47" s="34">
        <f t="shared" si="134"/>
        <v>235</v>
      </c>
      <c r="QV47" s="34">
        <f t="shared" si="134"/>
        <v>235</v>
      </c>
      <c r="QW47" s="34">
        <f t="shared" si="134"/>
        <v>235</v>
      </c>
      <c r="QX47" s="34">
        <f t="shared" si="134"/>
        <v>235</v>
      </c>
      <c r="QY47" s="34">
        <f t="shared" si="134"/>
        <v>235</v>
      </c>
      <c r="QZ47" s="34">
        <f t="shared" si="134"/>
        <v>235</v>
      </c>
      <c r="RA47" s="34">
        <f t="shared" si="134"/>
        <v>235</v>
      </c>
      <c r="RB47" s="34">
        <f t="shared" si="134"/>
        <v>235</v>
      </c>
      <c r="RC47" s="34">
        <f t="shared" si="134"/>
        <v>235</v>
      </c>
      <c r="RD47" s="34">
        <f t="shared" si="134"/>
        <v>235</v>
      </c>
      <c r="RE47" s="34">
        <f t="shared" si="134"/>
        <v>235</v>
      </c>
      <c r="RF47" s="34">
        <f t="shared" si="134"/>
        <v>235</v>
      </c>
      <c r="RG47" s="34">
        <f t="shared" si="134"/>
        <v>235</v>
      </c>
      <c r="RH47" s="34">
        <f t="shared" si="134"/>
        <v>235</v>
      </c>
      <c r="RI47" s="34">
        <f t="shared" si="134"/>
        <v>235</v>
      </c>
      <c r="RJ47" s="34">
        <f t="shared" si="134"/>
        <v>235</v>
      </c>
      <c r="RK47" s="34">
        <f t="shared" si="134"/>
        <v>235</v>
      </c>
      <c r="RL47" s="34">
        <f t="shared" si="134"/>
        <v>235</v>
      </c>
      <c r="RM47" s="34">
        <f t="shared" si="134"/>
        <v>235</v>
      </c>
      <c r="RN47" s="34">
        <f t="shared" si="134"/>
        <v>235</v>
      </c>
      <c r="RO47" s="34">
        <f t="shared" si="134"/>
        <v>235</v>
      </c>
      <c r="RP47" s="34">
        <f t="shared" si="134"/>
        <v>235</v>
      </c>
      <c r="RQ47" s="34">
        <f t="shared" si="134"/>
        <v>235</v>
      </c>
      <c r="RR47" s="34">
        <f t="shared" si="134"/>
        <v>235</v>
      </c>
      <c r="RS47" s="34">
        <f t="shared" si="134"/>
        <v>235</v>
      </c>
      <c r="RT47" s="34">
        <f t="shared" si="134"/>
        <v>235</v>
      </c>
      <c r="RU47" s="34">
        <f t="shared" si="134"/>
        <v>235</v>
      </c>
      <c r="RV47" s="34">
        <f t="shared" si="134"/>
        <v>235</v>
      </c>
      <c r="RW47" s="34">
        <f t="shared" si="134"/>
        <v>235</v>
      </c>
      <c r="RX47" s="34">
        <f t="shared" si="134"/>
        <v>235</v>
      </c>
      <c r="RY47" s="34">
        <f t="shared" si="134"/>
        <v>235</v>
      </c>
      <c r="RZ47" s="34">
        <f t="shared" si="134"/>
        <v>235</v>
      </c>
      <c r="SA47" s="34">
        <f t="shared" si="134"/>
        <v>235</v>
      </c>
      <c r="SB47" s="34">
        <f t="shared" si="134"/>
        <v>235</v>
      </c>
      <c r="SC47" s="34">
        <f t="shared" si="134"/>
        <v>235</v>
      </c>
      <c r="SD47" s="34">
        <f t="shared" si="134"/>
        <v>235</v>
      </c>
      <c r="SE47" s="34">
        <f t="shared" si="134"/>
        <v>235</v>
      </c>
      <c r="SF47" s="34">
        <f t="shared" si="134"/>
        <v>235</v>
      </c>
      <c r="SG47" s="34">
        <f t="shared" si="134"/>
        <v>235</v>
      </c>
      <c r="SH47" s="34">
        <f t="shared" ref="SH47:SY47" si="135">SH41+55</f>
        <v>235</v>
      </c>
      <c r="SI47" s="34">
        <f t="shared" si="135"/>
        <v>235</v>
      </c>
      <c r="SJ47" s="34">
        <f t="shared" si="135"/>
        <v>235</v>
      </c>
      <c r="SK47" s="34">
        <f t="shared" si="135"/>
        <v>235</v>
      </c>
      <c r="SL47" s="34">
        <f t="shared" si="135"/>
        <v>235</v>
      </c>
      <c r="SM47" s="34">
        <f t="shared" si="135"/>
        <v>235</v>
      </c>
      <c r="SN47" s="34">
        <f t="shared" si="135"/>
        <v>235</v>
      </c>
      <c r="SO47" s="34">
        <f t="shared" si="135"/>
        <v>235</v>
      </c>
      <c r="SP47" s="34">
        <f t="shared" si="135"/>
        <v>235</v>
      </c>
      <c r="SQ47" s="34">
        <f t="shared" si="135"/>
        <v>235</v>
      </c>
      <c r="SR47" s="34">
        <f t="shared" si="135"/>
        <v>235</v>
      </c>
      <c r="SS47" s="34">
        <f t="shared" si="135"/>
        <v>235</v>
      </c>
      <c r="ST47" s="34">
        <f t="shared" si="135"/>
        <v>235</v>
      </c>
      <c r="SU47" s="34">
        <f t="shared" si="135"/>
        <v>235</v>
      </c>
      <c r="SV47" s="34">
        <f t="shared" si="135"/>
        <v>235</v>
      </c>
      <c r="SW47" s="34">
        <f t="shared" si="135"/>
        <v>235</v>
      </c>
      <c r="SX47" s="34">
        <f t="shared" si="135"/>
        <v>235</v>
      </c>
      <c r="SY47" s="34">
        <f t="shared" si="135"/>
        <v>235</v>
      </c>
      <c r="SZ47" s="36"/>
      <c r="TA47" s="36"/>
      <c r="TB47" s="36"/>
      <c r="TC47" s="36"/>
      <c r="TD47" s="36"/>
      <c r="TE47" s="36"/>
      <c r="TF47" s="36"/>
      <c r="TG47" s="36"/>
      <c r="TH47" s="36"/>
      <c r="TI47" s="36"/>
      <c r="TJ47" s="36"/>
      <c r="TK47" s="36"/>
      <c r="TL47" s="36"/>
      <c r="TM47" s="36"/>
      <c r="TN47" s="36"/>
      <c r="TO47" s="36"/>
      <c r="TP47" s="36"/>
      <c r="TQ47" s="36"/>
      <c r="TR47" s="36"/>
      <c r="TS47" s="36"/>
      <c r="TT47" s="36"/>
      <c r="TU47" s="36"/>
      <c r="TV47" s="36"/>
      <c r="TW47" s="36"/>
      <c r="TX47" s="36"/>
      <c r="TY47" s="36"/>
      <c r="TZ47" s="36"/>
      <c r="UA47" s="36"/>
      <c r="UB47" s="36"/>
      <c r="UC47" s="36"/>
      <c r="UD47" s="36"/>
      <c r="UE47" s="36"/>
      <c r="UF47" s="36"/>
      <c r="UG47" s="36"/>
      <c r="UH47" s="36"/>
      <c r="UI47" s="36"/>
      <c r="UJ47" s="36"/>
      <c r="UK47" s="36"/>
      <c r="UL47" s="36"/>
      <c r="UM47" s="36"/>
      <c r="UN47" s="36"/>
      <c r="UO47" s="36"/>
      <c r="UP47" s="36"/>
      <c r="UQ47" s="36"/>
      <c r="UR47" s="36"/>
      <c r="US47" s="36"/>
      <c r="UT47" s="36"/>
      <c r="UU47" s="36"/>
      <c r="UV47" s="36"/>
      <c r="UW47" s="36"/>
      <c r="UX47" s="36"/>
      <c r="UY47" s="36"/>
      <c r="UZ47" s="36"/>
      <c r="VA47" s="36"/>
      <c r="VB47" s="36"/>
      <c r="VC47" s="36"/>
      <c r="VD47" s="36"/>
      <c r="VE47" s="36"/>
      <c r="VF47" s="36"/>
      <c r="VG47" s="36"/>
      <c r="VH47" s="36"/>
      <c r="VI47" s="36"/>
      <c r="VJ47" s="36"/>
      <c r="VK47" s="36"/>
      <c r="VL47" s="36"/>
      <c r="VM47" s="36"/>
      <c r="VN47" s="36"/>
      <c r="VO47" s="36"/>
      <c r="VP47" s="36"/>
      <c r="VQ47" s="36"/>
      <c r="VR47" s="36"/>
      <c r="VS47" s="36"/>
      <c r="VT47" s="36"/>
      <c r="VU47" s="36"/>
      <c r="VV47" s="36"/>
      <c r="VW47" s="36"/>
      <c r="VX47" s="36"/>
      <c r="VY47" s="36"/>
      <c r="VZ47" s="36"/>
      <c r="WA47" s="36"/>
      <c r="WB47" s="36"/>
      <c r="WC47" s="36"/>
      <c r="WD47" s="36"/>
      <c r="WE47" s="36"/>
      <c r="WF47" s="36"/>
      <c r="WG47" s="36"/>
      <c r="WH47" s="36"/>
      <c r="WI47" s="36"/>
    </row>
    <row r="48" spans="1:607" s="39" customFormat="1" ht="18.5" x14ac:dyDescent="0.45">
      <c r="A48" s="44" t="s">
        <v>106</v>
      </c>
      <c r="B48" s="39">
        <f t="shared" si="94"/>
        <v>190</v>
      </c>
      <c r="C48" s="39">
        <f t="shared" ref="C48:BN48" si="136">C42+55</f>
        <v>190</v>
      </c>
      <c r="D48" s="39">
        <f t="shared" si="136"/>
        <v>190</v>
      </c>
      <c r="E48" s="39">
        <f t="shared" si="136"/>
        <v>190</v>
      </c>
      <c r="F48" s="39">
        <f t="shared" si="136"/>
        <v>190</v>
      </c>
      <c r="G48" s="39">
        <f t="shared" si="136"/>
        <v>190</v>
      </c>
      <c r="H48" s="39">
        <f t="shared" si="136"/>
        <v>190</v>
      </c>
      <c r="I48" s="39">
        <f t="shared" si="136"/>
        <v>190</v>
      </c>
      <c r="J48" s="39">
        <f t="shared" si="136"/>
        <v>190</v>
      </c>
      <c r="K48" s="39">
        <f t="shared" si="136"/>
        <v>190</v>
      </c>
      <c r="L48" s="39">
        <f t="shared" si="136"/>
        <v>190</v>
      </c>
      <c r="M48" s="39">
        <f t="shared" si="136"/>
        <v>190</v>
      </c>
      <c r="N48" s="39">
        <f t="shared" si="136"/>
        <v>190</v>
      </c>
      <c r="O48" s="39">
        <f t="shared" si="136"/>
        <v>190</v>
      </c>
      <c r="P48" s="39">
        <f t="shared" si="136"/>
        <v>190</v>
      </c>
      <c r="Q48" s="39">
        <f t="shared" si="136"/>
        <v>190</v>
      </c>
      <c r="R48" s="39">
        <f t="shared" si="136"/>
        <v>190</v>
      </c>
      <c r="S48" s="39">
        <f t="shared" si="136"/>
        <v>190</v>
      </c>
      <c r="T48" s="39">
        <f t="shared" si="136"/>
        <v>190</v>
      </c>
      <c r="U48" s="39">
        <f t="shared" si="136"/>
        <v>190</v>
      </c>
      <c r="V48" s="39">
        <f t="shared" si="136"/>
        <v>190</v>
      </c>
      <c r="W48" s="39">
        <f t="shared" si="136"/>
        <v>190</v>
      </c>
      <c r="X48" s="39">
        <f t="shared" si="136"/>
        <v>190</v>
      </c>
      <c r="Y48" s="39">
        <f t="shared" si="136"/>
        <v>190</v>
      </c>
      <c r="Z48" s="39">
        <f t="shared" si="136"/>
        <v>190</v>
      </c>
      <c r="AA48" s="39">
        <f t="shared" si="136"/>
        <v>190</v>
      </c>
      <c r="AB48" s="39">
        <f t="shared" si="136"/>
        <v>190</v>
      </c>
      <c r="AC48" s="39">
        <f t="shared" si="136"/>
        <v>190</v>
      </c>
      <c r="AD48" s="39">
        <f t="shared" si="136"/>
        <v>190</v>
      </c>
      <c r="AE48" s="39">
        <f t="shared" si="136"/>
        <v>190</v>
      </c>
      <c r="AF48" s="39">
        <f t="shared" si="136"/>
        <v>190</v>
      </c>
      <c r="AG48" s="39">
        <f t="shared" si="136"/>
        <v>190</v>
      </c>
      <c r="AH48" s="39">
        <f t="shared" si="136"/>
        <v>190</v>
      </c>
      <c r="AI48" s="39">
        <f t="shared" si="136"/>
        <v>190</v>
      </c>
      <c r="AJ48" s="39">
        <f t="shared" si="136"/>
        <v>190</v>
      </c>
      <c r="AK48" s="39">
        <f t="shared" si="136"/>
        <v>190</v>
      </c>
      <c r="AL48" s="39">
        <f t="shared" si="136"/>
        <v>190</v>
      </c>
      <c r="AM48" s="39">
        <f t="shared" si="136"/>
        <v>190</v>
      </c>
      <c r="AN48" s="39">
        <f t="shared" si="136"/>
        <v>190</v>
      </c>
      <c r="AO48" s="39">
        <f t="shared" si="136"/>
        <v>190</v>
      </c>
      <c r="AP48" s="39">
        <f t="shared" si="136"/>
        <v>190</v>
      </c>
      <c r="AQ48" s="39">
        <f t="shared" si="136"/>
        <v>190</v>
      </c>
      <c r="AR48" s="39">
        <f t="shared" si="136"/>
        <v>190</v>
      </c>
      <c r="AS48" s="39">
        <f t="shared" si="136"/>
        <v>190</v>
      </c>
      <c r="AT48" s="39">
        <f t="shared" si="136"/>
        <v>190</v>
      </c>
      <c r="AU48" s="39">
        <f t="shared" si="136"/>
        <v>190</v>
      </c>
      <c r="AV48" s="39">
        <f t="shared" si="136"/>
        <v>190</v>
      </c>
      <c r="AW48" s="39">
        <f t="shared" si="136"/>
        <v>190</v>
      </c>
      <c r="AX48" s="39">
        <f t="shared" si="136"/>
        <v>190</v>
      </c>
      <c r="AY48" s="39">
        <f t="shared" si="136"/>
        <v>190</v>
      </c>
      <c r="AZ48" s="39">
        <f t="shared" si="136"/>
        <v>190</v>
      </c>
      <c r="BA48" s="39">
        <f t="shared" si="136"/>
        <v>190</v>
      </c>
      <c r="BB48" s="39">
        <f t="shared" si="136"/>
        <v>190</v>
      </c>
      <c r="BC48" s="39">
        <f t="shared" si="136"/>
        <v>190</v>
      </c>
      <c r="BD48" s="39">
        <f t="shared" si="136"/>
        <v>190</v>
      </c>
      <c r="BE48" s="39">
        <f t="shared" si="136"/>
        <v>190</v>
      </c>
      <c r="BF48" s="39">
        <f t="shared" si="136"/>
        <v>190</v>
      </c>
      <c r="BG48" s="39">
        <f t="shared" si="136"/>
        <v>190</v>
      </c>
      <c r="BH48" s="39">
        <f t="shared" si="136"/>
        <v>190</v>
      </c>
      <c r="BI48" s="39">
        <f t="shared" si="136"/>
        <v>190</v>
      </c>
      <c r="BJ48" s="39">
        <f t="shared" si="136"/>
        <v>190</v>
      </c>
      <c r="BK48" s="39">
        <f t="shared" si="136"/>
        <v>145</v>
      </c>
      <c r="BL48" s="39">
        <f t="shared" si="136"/>
        <v>145</v>
      </c>
      <c r="BM48" s="39">
        <f t="shared" si="136"/>
        <v>145</v>
      </c>
      <c r="BN48" s="39">
        <f t="shared" si="136"/>
        <v>145</v>
      </c>
      <c r="BO48" s="39">
        <f t="shared" ref="BO48:DZ48" si="137">BO42+55</f>
        <v>145</v>
      </c>
      <c r="BP48" s="39">
        <f t="shared" si="137"/>
        <v>145</v>
      </c>
      <c r="BQ48" s="39">
        <f t="shared" si="137"/>
        <v>145</v>
      </c>
      <c r="BR48" s="39">
        <f t="shared" si="137"/>
        <v>145</v>
      </c>
      <c r="BS48" s="39">
        <f t="shared" si="137"/>
        <v>145</v>
      </c>
      <c r="BT48" s="39">
        <f t="shared" si="137"/>
        <v>145</v>
      </c>
      <c r="BU48" s="39">
        <f t="shared" si="137"/>
        <v>145</v>
      </c>
      <c r="BV48" s="39">
        <f t="shared" si="137"/>
        <v>145</v>
      </c>
      <c r="BW48" s="39">
        <f t="shared" si="137"/>
        <v>145</v>
      </c>
      <c r="BX48" s="39">
        <f t="shared" si="137"/>
        <v>145</v>
      </c>
      <c r="BY48" s="39">
        <f t="shared" si="137"/>
        <v>145</v>
      </c>
      <c r="BZ48" s="39">
        <f t="shared" si="137"/>
        <v>145</v>
      </c>
      <c r="CA48" s="39">
        <f t="shared" si="137"/>
        <v>145</v>
      </c>
      <c r="CB48" s="39">
        <f t="shared" si="137"/>
        <v>145</v>
      </c>
      <c r="CC48" s="39">
        <f t="shared" si="137"/>
        <v>145</v>
      </c>
      <c r="CD48" s="39">
        <f t="shared" si="137"/>
        <v>145</v>
      </c>
      <c r="CE48" s="39">
        <f t="shared" si="137"/>
        <v>145</v>
      </c>
      <c r="CF48" s="39">
        <f t="shared" si="137"/>
        <v>145</v>
      </c>
      <c r="CG48" s="39">
        <f t="shared" si="137"/>
        <v>145</v>
      </c>
      <c r="CH48" s="39">
        <f t="shared" si="137"/>
        <v>145</v>
      </c>
      <c r="CI48" s="39">
        <f t="shared" si="137"/>
        <v>145</v>
      </c>
      <c r="CJ48" s="39">
        <f t="shared" si="137"/>
        <v>145</v>
      </c>
      <c r="CK48" s="39">
        <f t="shared" si="137"/>
        <v>145</v>
      </c>
      <c r="CL48" s="39">
        <f t="shared" si="137"/>
        <v>145</v>
      </c>
      <c r="CM48" s="39">
        <f t="shared" si="137"/>
        <v>145</v>
      </c>
      <c r="CN48" s="39">
        <f t="shared" si="137"/>
        <v>145</v>
      </c>
      <c r="CO48" s="39">
        <f t="shared" si="137"/>
        <v>145</v>
      </c>
      <c r="CP48" s="39">
        <f t="shared" si="137"/>
        <v>145</v>
      </c>
      <c r="CQ48" s="39">
        <f t="shared" si="137"/>
        <v>145</v>
      </c>
      <c r="CR48" s="39">
        <f t="shared" si="137"/>
        <v>145</v>
      </c>
      <c r="CS48" s="39">
        <f t="shared" si="137"/>
        <v>145</v>
      </c>
      <c r="CT48" s="39">
        <f t="shared" si="137"/>
        <v>145</v>
      </c>
      <c r="CU48" s="39">
        <f t="shared" si="137"/>
        <v>145</v>
      </c>
      <c r="CV48" s="39">
        <f t="shared" si="137"/>
        <v>145</v>
      </c>
      <c r="CW48" s="39">
        <f t="shared" si="137"/>
        <v>145</v>
      </c>
      <c r="CX48" s="39">
        <f t="shared" si="137"/>
        <v>145</v>
      </c>
      <c r="CY48" s="39">
        <f t="shared" si="137"/>
        <v>145</v>
      </c>
      <c r="CZ48" s="39">
        <f t="shared" si="137"/>
        <v>145</v>
      </c>
      <c r="DA48" s="39">
        <f t="shared" si="137"/>
        <v>145</v>
      </c>
      <c r="DB48" s="39">
        <f t="shared" si="137"/>
        <v>145</v>
      </c>
      <c r="DC48" s="39">
        <f t="shared" si="137"/>
        <v>145</v>
      </c>
      <c r="DD48" s="39">
        <f t="shared" si="137"/>
        <v>145</v>
      </c>
      <c r="DE48" s="39">
        <f t="shared" si="137"/>
        <v>145</v>
      </c>
      <c r="DF48" s="39">
        <f t="shared" si="137"/>
        <v>145</v>
      </c>
      <c r="DG48" s="39">
        <f t="shared" si="137"/>
        <v>145</v>
      </c>
      <c r="DH48" s="39">
        <f t="shared" si="137"/>
        <v>145</v>
      </c>
      <c r="DI48" s="39">
        <f t="shared" si="137"/>
        <v>145</v>
      </c>
      <c r="DJ48" s="39">
        <f t="shared" si="137"/>
        <v>145</v>
      </c>
      <c r="DK48" s="39">
        <f t="shared" si="137"/>
        <v>145</v>
      </c>
      <c r="DL48" s="39">
        <f t="shared" si="137"/>
        <v>145</v>
      </c>
      <c r="DM48" s="39">
        <f t="shared" si="137"/>
        <v>145</v>
      </c>
      <c r="DN48" s="39">
        <f t="shared" si="137"/>
        <v>145</v>
      </c>
      <c r="DO48" s="39">
        <f t="shared" si="137"/>
        <v>145</v>
      </c>
      <c r="DP48" s="39">
        <f t="shared" si="137"/>
        <v>145</v>
      </c>
      <c r="DQ48" s="39">
        <f t="shared" si="137"/>
        <v>145</v>
      </c>
      <c r="DR48" s="39">
        <f t="shared" si="137"/>
        <v>145</v>
      </c>
      <c r="DS48" s="39">
        <f t="shared" si="137"/>
        <v>145</v>
      </c>
      <c r="DT48" s="39">
        <f t="shared" si="137"/>
        <v>145</v>
      </c>
      <c r="DU48" s="39">
        <f t="shared" si="137"/>
        <v>145</v>
      </c>
      <c r="DV48" s="39">
        <f t="shared" si="137"/>
        <v>145</v>
      </c>
      <c r="DW48" s="39">
        <f t="shared" si="137"/>
        <v>145</v>
      </c>
      <c r="DX48" s="39">
        <f t="shared" si="137"/>
        <v>145</v>
      </c>
      <c r="DY48" s="39">
        <f t="shared" si="137"/>
        <v>145</v>
      </c>
      <c r="DZ48" s="39">
        <f t="shared" si="137"/>
        <v>145</v>
      </c>
      <c r="EA48" s="39">
        <f t="shared" ref="EA48:GL48" si="138">EA42+55</f>
        <v>145</v>
      </c>
      <c r="EB48" s="39">
        <f t="shared" si="138"/>
        <v>145</v>
      </c>
      <c r="EC48" s="39">
        <f t="shared" si="138"/>
        <v>145</v>
      </c>
      <c r="ED48" s="39">
        <f t="shared" si="138"/>
        <v>145</v>
      </c>
      <c r="EE48" s="39">
        <f t="shared" si="138"/>
        <v>145</v>
      </c>
      <c r="EF48" s="39">
        <f t="shared" si="138"/>
        <v>145</v>
      </c>
      <c r="EG48" s="39">
        <f t="shared" si="138"/>
        <v>145</v>
      </c>
      <c r="EH48" s="39">
        <f t="shared" si="138"/>
        <v>145</v>
      </c>
      <c r="EI48" s="39">
        <f t="shared" si="138"/>
        <v>145</v>
      </c>
      <c r="EJ48" s="39">
        <f t="shared" si="138"/>
        <v>145</v>
      </c>
      <c r="EK48" s="39">
        <f t="shared" si="138"/>
        <v>145</v>
      </c>
      <c r="EL48" s="39">
        <f t="shared" si="138"/>
        <v>145</v>
      </c>
      <c r="EM48" s="39">
        <f t="shared" si="138"/>
        <v>145</v>
      </c>
      <c r="EN48" s="39">
        <f t="shared" si="138"/>
        <v>145</v>
      </c>
      <c r="EO48" s="39">
        <f t="shared" si="138"/>
        <v>145</v>
      </c>
      <c r="EP48" s="39">
        <f t="shared" si="138"/>
        <v>145</v>
      </c>
      <c r="EQ48" s="39">
        <f t="shared" si="138"/>
        <v>145</v>
      </c>
      <c r="ER48" s="39">
        <f t="shared" si="138"/>
        <v>145</v>
      </c>
      <c r="ES48" s="39">
        <f t="shared" si="138"/>
        <v>145</v>
      </c>
      <c r="ET48" s="39">
        <f t="shared" si="138"/>
        <v>145</v>
      </c>
      <c r="EU48" s="39">
        <f t="shared" si="138"/>
        <v>145</v>
      </c>
      <c r="EV48" s="39">
        <f t="shared" si="138"/>
        <v>145</v>
      </c>
      <c r="EW48" s="39">
        <f t="shared" si="138"/>
        <v>145</v>
      </c>
      <c r="EX48" s="39">
        <f t="shared" si="138"/>
        <v>145</v>
      </c>
      <c r="EY48" s="39">
        <f t="shared" si="138"/>
        <v>145</v>
      </c>
      <c r="EZ48" s="39">
        <f t="shared" si="138"/>
        <v>145</v>
      </c>
      <c r="FA48" s="39">
        <f t="shared" si="138"/>
        <v>145</v>
      </c>
      <c r="FB48" s="39">
        <f t="shared" si="138"/>
        <v>145</v>
      </c>
      <c r="FC48" s="39">
        <f t="shared" si="138"/>
        <v>145</v>
      </c>
      <c r="FD48" s="39">
        <f t="shared" si="138"/>
        <v>145</v>
      </c>
      <c r="FE48" s="39">
        <f t="shared" si="138"/>
        <v>145</v>
      </c>
      <c r="FF48" s="39">
        <f t="shared" si="138"/>
        <v>145</v>
      </c>
      <c r="FG48" s="39">
        <f t="shared" si="138"/>
        <v>145</v>
      </c>
      <c r="FH48" s="39">
        <f t="shared" si="138"/>
        <v>145</v>
      </c>
      <c r="FI48" s="39">
        <f t="shared" si="138"/>
        <v>145</v>
      </c>
      <c r="FJ48" s="39">
        <f t="shared" si="138"/>
        <v>145</v>
      </c>
      <c r="FK48" s="39">
        <f t="shared" si="138"/>
        <v>145</v>
      </c>
      <c r="FL48" s="39">
        <f t="shared" si="138"/>
        <v>145</v>
      </c>
      <c r="FM48" s="39">
        <f t="shared" si="138"/>
        <v>145</v>
      </c>
      <c r="FN48" s="39">
        <f t="shared" si="138"/>
        <v>145</v>
      </c>
      <c r="FO48" s="39">
        <f t="shared" si="138"/>
        <v>145</v>
      </c>
      <c r="FP48" s="39">
        <f t="shared" si="138"/>
        <v>145</v>
      </c>
      <c r="FQ48" s="39">
        <f t="shared" si="138"/>
        <v>145</v>
      </c>
      <c r="FR48" s="39">
        <f t="shared" si="138"/>
        <v>145</v>
      </c>
      <c r="FS48" s="39">
        <f t="shared" si="138"/>
        <v>145</v>
      </c>
      <c r="FT48" s="39">
        <f t="shared" si="138"/>
        <v>145</v>
      </c>
      <c r="FU48" s="39">
        <f t="shared" si="138"/>
        <v>145</v>
      </c>
      <c r="FV48" s="39">
        <f t="shared" si="138"/>
        <v>145</v>
      </c>
      <c r="FW48" s="39">
        <f t="shared" si="138"/>
        <v>145</v>
      </c>
      <c r="FX48" s="39">
        <f t="shared" si="138"/>
        <v>145</v>
      </c>
      <c r="FY48" s="39">
        <f t="shared" si="138"/>
        <v>145</v>
      </c>
      <c r="FZ48" s="39">
        <f t="shared" si="138"/>
        <v>145</v>
      </c>
      <c r="GA48" s="39">
        <f t="shared" si="138"/>
        <v>145</v>
      </c>
      <c r="GB48" s="39">
        <f t="shared" si="138"/>
        <v>145</v>
      </c>
      <c r="GC48" s="39">
        <f t="shared" si="138"/>
        <v>145</v>
      </c>
      <c r="GD48" s="39">
        <f t="shared" si="138"/>
        <v>145</v>
      </c>
      <c r="GE48" s="39">
        <f t="shared" si="138"/>
        <v>145</v>
      </c>
      <c r="GF48" s="39">
        <f t="shared" si="138"/>
        <v>145</v>
      </c>
      <c r="GG48" s="39">
        <f t="shared" si="138"/>
        <v>145</v>
      </c>
      <c r="GH48" s="39">
        <f t="shared" si="138"/>
        <v>145</v>
      </c>
      <c r="GI48" s="39">
        <f t="shared" si="138"/>
        <v>145</v>
      </c>
      <c r="GJ48" s="39">
        <f t="shared" si="138"/>
        <v>145</v>
      </c>
      <c r="GK48" s="39">
        <f t="shared" si="138"/>
        <v>145</v>
      </c>
      <c r="GL48" s="39">
        <f t="shared" si="138"/>
        <v>145</v>
      </c>
      <c r="GM48" s="39">
        <f t="shared" ref="GM48:IX48" si="139">GM42+55</f>
        <v>145</v>
      </c>
      <c r="GN48" s="39">
        <f t="shared" si="139"/>
        <v>145</v>
      </c>
      <c r="GO48" s="39">
        <f t="shared" si="139"/>
        <v>145</v>
      </c>
      <c r="GP48" s="39">
        <f t="shared" si="139"/>
        <v>145</v>
      </c>
      <c r="GQ48" s="39">
        <f t="shared" si="139"/>
        <v>145</v>
      </c>
      <c r="GR48" s="39">
        <f t="shared" si="139"/>
        <v>145</v>
      </c>
      <c r="GS48" s="39">
        <f t="shared" si="139"/>
        <v>145</v>
      </c>
      <c r="GT48" s="39">
        <f t="shared" si="139"/>
        <v>145</v>
      </c>
      <c r="GU48" s="39">
        <f t="shared" si="139"/>
        <v>145</v>
      </c>
      <c r="GV48" s="39">
        <f t="shared" si="139"/>
        <v>145</v>
      </c>
      <c r="GW48" s="39">
        <f t="shared" si="139"/>
        <v>145</v>
      </c>
      <c r="GX48" s="39">
        <f t="shared" si="139"/>
        <v>145</v>
      </c>
      <c r="GY48" s="39">
        <f t="shared" si="139"/>
        <v>145</v>
      </c>
      <c r="GZ48" s="39">
        <f t="shared" si="139"/>
        <v>145</v>
      </c>
      <c r="HA48" s="39">
        <f t="shared" si="139"/>
        <v>145</v>
      </c>
      <c r="HB48" s="39">
        <f t="shared" si="139"/>
        <v>145</v>
      </c>
      <c r="HC48" s="39">
        <f t="shared" si="139"/>
        <v>145</v>
      </c>
      <c r="HD48" s="39">
        <f t="shared" si="139"/>
        <v>145</v>
      </c>
      <c r="HE48" s="39">
        <f t="shared" si="139"/>
        <v>145</v>
      </c>
      <c r="HF48" s="39">
        <f t="shared" si="139"/>
        <v>145</v>
      </c>
      <c r="HG48" s="129">
        <f t="shared" si="139"/>
        <v>280</v>
      </c>
      <c r="HH48" s="39">
        <f t="shared" si="139"/>
        <v>280</v>
      </c>
      <c r="HI48" s="39">
        <f t="shared" si="139"/>
        <v>280</v>
      </c>
      <c r="HJ48" s="39">
        <f t="shared" si="139"/>
        <v>280</v>
      </c>
      <c r="HK48" s="39">
        <f t="shared" si="139"/>
        <v>280</v>
      </c>
      <c r="HL48" s="39">
        <f t="shared" si="139"/>
        <v>280</v>
      </c>
      <c r="HM48" s="39">
        <f t="shared" si="139"/>
        <v>280</v>
      </c>
      <c r="HN48" s="39">
        <f t="shared" si="139"/>
        <v>280</v>
      </c>
      <c r="HO48" s="39">
        <f t="shared" si="139"/>
        <v>280</v>
      </c>
      <c r="HP48" s="39">
        <f t="shared" si="139"/>
        <v>280</v>
      </c>
      <c r="HQ48" s="39">
        <f t="shared" si="139"/>
        <v>280</v>
      </c>
      <c r="HR48" s="39">
        <f t="shared" si="139"/>
        <v>280</v>
      </c>
      <c r="HS48" s="39">
        <f t="shared" si="139"/>
        <v>280</v>
      </c>
      <c r="HT48" s="39">
        <f t="shared" si="139"/>
        <v>280</v>
      </c>
      <c r="HU48" s="39">
        <f t="shared" si="139"/>
        <v>280</v>
      </c>
      <c r="HV48" s="39">
        <f t="shared" si="139"/>
        <v>280</v>
      </c>
      <c r="HW48" s="39">
        <f t="shared" si="139"/>
        <v>280</v>
      </c>
      <c r="HX48" s="39">
        <f t="shared" si="139"/>
        <v>280</v>
      </c>
      <c r="HY48" s="39">
        <f t="shared" si="139"/>
        <v>280</v>
      </c>
      <c r="HZ48" s="39">
        <f t="shared" si="139"/>
        <v>280</v>
      </c>
      <c r="IA48" s="39">
        <f t="shared" si="139"/>
        <v>280</v>
      </c>
      <c r="IB48" s="39">
        <f t="shared" si="139"/>
        <v>280</v>
      </c>
      <c r="IC48" s="39">
        <f t="shared" si="139"/>
        <v>280</v>
      </c>
      <c r="ID48" s="39">
        <f t="shared" si="139"/>
        <v>280</v>
      </c>
      <c r="IE48" s="39">
        <f t="shared" si="139"/>
        <v>280</v>
      </c>
      <c r="IF48" s="39">
        <f t="shared" si="139"/>
        <v>280</v>
      </c>
      <c r="IG48" s="39">
        <f t="shared" si="139"/>
        <v>280</v>
      </c>
      <c r="IH48" s="39">
        <f t="shared" si="139"/>
        <v>280</v>
      </c>
      <c r="II48" s="39">
        <f t="shared" si="139"/>
        <v>280</v>
      </c>
      <c r="IJ48" s="39">
        <f t="shared" si="139"/>
        <v>280</v>
      </c>
      <c r="IK48" s="39">
        <f t="shared" si="139"/>
        <v>280</v>
      </c>
      <c r="IL48" s="129">
        <f t="shared" si="139"/>
        <v>280</v>
      </c>
      <c r="IM48" s="39">
        <f t="shared" si="139"/>
        <v>280</v>
      </c>
      <c r="IN48" s="39">
        <f t="shared" si="139"/>
        <v>280</v>
      </c>
      <c r="IO48" s="39">
        <f t="shared" si="139"/>
        <v>280</v>
      </c>
      <c r="IP48" s="39">
        <f t="shared" si="139"/>
        <v>280</v>
      </c>
      <c r="IQ48" s="39">
        <f t="shared" si="139"/>
        <v>280</v>
      </c>
      <c r="IR48" s="39">
        <f t="shared" si="139"/>
        <v>280</v>
      </c>
      <c r="IS48" s="39">
        <f t="shared" si="139"/>
        <v>280</v>
      </c>
      <c r="IT48" s="39">
        <f t="shared" si="139"/>
        <v>280</v>
      </c>
      <c r="IU48" s="39">
        <f t="shared" si="139"/>
        <v>280</v>
      </c>
      <c r="IV48" s="39">
        <f t="shared" si="139"/>
        <v>280</v>
      </c>
      <c r="IW48" s="39">
        <f t="shared" si="139"/>
        <v>280</v>
      </c>
      <c r="IX48" s="39">
        <f t="shared" si="139"/>
        <v>280</v>
      </c>
      <c r="IY48" s="39">
        <f t="shared" ref="IY48:KS48" si="140">IY42+55</f>
        <v>280</v>
      </c>
      <c r="IZ48" s="39">
        <f t="shared" si="140"/>
        <v>280</v>
      </c>
      <c r="JA48" s="39">
        <f t="shared" si="140"/>
        <v>280</v>
      </c>
      <c r="JB48" s="39">
        <f t="shared" si="140"/>
        <v>280</v>
      </c>
      <c r="JC48" s="39">
        <f t="shared" si="140"/>
        <v>280</v>
      </c>
      <c r="JD48" s="39">
        <f t="shared" si="140"/>
        <v>280</v>
      </c>
      <c r="JE48" s="39">
        <f t="shared" si="140"/>
        <v>280</v>
      </c>
      <c r="JF48" s="39">
        <f t="shared" si="140"/>
        <v>280</v>
      </c>
      <c r="JG48" s="39">
        <f t="shared" si="140"/>
        <v>280</v>
      </c>
      <c r="JH48" s="39">
        <f t="shared" si="140"/>
        <v>280</v>
      </c>
      <c r="JI48" s="39">
        <f t="shared" si="140"/>
        <v>280</v>
      </c>
      <c r="JJ48" s="39">
        <f t="shared" si="140"/>
        <v>280</v>
      </c>
      <c r="JK48" s="39">
        <f t="shared" si="140"/>
        <v>280</v>
      </c>
      <c r="JL48" s="39">
        <f t="shared" si="140"/>
        <v>280</v>
      </c>
      <c r="JM48" s="39">
        <f t="shared" si="140"/>
        <v>280</v>
      </c>
      <c r="JN48" s="39">
        <f t="shared" si="140"/>
        <v>280</v>
      </c>
      <c r="JO48" s="39">
        <f t="shared" si="140"/>
        <v>280</v>
      </c>
      <c r="JP48" s="39">
        <f t="shared" si="140"/>
        <v>280</v>
      </c>
      <c r="JQ48" s="39">
        <f t="shared" si="140"/>
        <v>280</v>
      </c>
      <c r="JR48" s="39">
        <f t="shared" si="140"/>
        <v>280</v>
      </c>
      <c r="JS48" s="39">
        <f t="shared" si="140"/>
        <v>280</v>
      </c>
      <c r="JT48" s="39">
        <f t="shared" si="140"/>
        <v>280</v>
      </c>
      <c r="JU48" s="39">
        <f t="shared" si="140"/>
        <v>280</v>
      </c>
      <c r="JV48" s="39">
        <f t="shared" si="140"/>
        <v>280</v>
      </c>
      <c r="JW48" s="39">
        <f t="shared" si="140"/>
        <v>280</v>
      </c>
      <c r="JX48" s="39">
        <f t="shared" si="140"/>
        <v>280</v>
      </c>
      <c r="JY48" s="39">
        <f t="shared" si="140"/>
        <v>280</v>
      </c>
      <c r="JZ48" s="39">
        <f t="shared" si="140"/>
        <v>280</v>
      </c>
      <c r="KA48" s="39">
        <f t="shared" si="140"/>
        <v>280</v>
      </c>
      <c r="KB48" s="39">
        <f t="shared" si="140"/>
        <v>280</v>
      </c>
      <c r="KC48" s="39">
        <f t="shared" si="140"/>
        <v>280</v>
      </c>
      <c r="KD48" s="39">
        <f t="shared" si="140"/>
        <v>280</v>
      </c>
      <c r="KE48" s="39">
        <f t="shared" si="140"/>
        <v>280</v>
      </c>
      <c r="KF48" s="39">
        <f t="shared" si="140"/>
        <v>280</v>
      </c>
      <c r="KG48" s="39">
        <f t="shared" si="140"/>
        <v>280</v>
      </c>
      <c r="KH48" s="39">
        <f t="shared" si="140"/>
        <v>280</v>
      </c>
      <c r="KI48" s="39">
        <f t="shared" si="140"/>
        <v>280</v>
      </c>
      <c r="KJ48" s="39">
        <f t="shared" si="140"/>
        <v>280</v>
      </c>
      <c r="KK48" s="39">
        <f t="shared" si="140"/>
        <v>280</v>
      </c>
      <c r="KL48" s="39">
        <f t="shared" si="140"/>
        <v>280</v>
      </c>
      <c r="KM48" s="39">
        <f t="shared" si="140"/>
        <v>280</v>
      </c>
      <c r="KN48" s="39">
        <f t="shared" si="140"/>
        <v>280</v>
      </c>
      <c r="KO48" s="39">
        <f t="shared" si="140"/>
        <v>280</v>
      </c>
      <c r="KP48" s="39">
        <f t="shared" si="140"/>
        <v>280</v>
      </c>
      <c r="KQ48" s="39">
        <f t="shared" si="140"/>
        <v>280</v>
      </c>
      <c r="KR48" s="39">
        <f t="shared" si="140"/>
        <v>280</v>
      </c>
      <c r="KS48" s="39">
        <f t="shared" si="140"/>
        <v>280</v>
      </c>
      <c r="KT48" s="39">
        <f t="shared" ref="KT48:NB48" si="141">KT42+55</f>
        <v>280</v>
      </c>
      <c r="KU48" s="39">
        <f t="shared" si="141"/>
        <v>280</v>
      </c>
      <c r="KV48" s="39">
        <f t="shared" si="141"/>
        <v>280</v>
      </c>
      <c r="KW48" s="39">
        <f t="shared" si="141"/>
        <v>280</v>
      </c>
      <c r="KX48" s="39">
        <f t="shared" si="141"/>
        <v>280</v>
      </c>
      <c r="KY48" s="39">
        <f t="shared" si="141"/>
        <v>280</v>
      </c>
      <c r="KZ48" s="39">
        <f t="shared" si="141"/>
        <v>280</v>
      </c>
      <c r="LA48" s="39">
        <f t="shared" si="141"/>
        <v>280</v>
      </c>
      <c r="LB48" s="39">
        <f t="shared" si="141"/>
        <v>280</v>
      </c>
      <c r="LC48" s="39">
        <f t="shared" si="141"/>
        <v>280</v>
      </c>
      <c r="LD48" s="39">
        <f t="shared" si="141"/>
        <v>280</v>
      </c>
      <c r="LE48" s="39">
        <f t="shared" si="141"/>
        <v>280</v>
      </c>
      <c r="LF48" s="39">
        <f t="shared" si="141"/>
        <v>280</v>
      </c>
      <c r="LG48" s="39">
        <f t="shared" si="141"/>
        <v>280</v>
      </c>
      <c r="LH48" s="39">
        <f t="shared" si="141"/>
        <v>280</v>
      </c>
      <c r="LI48" s="39">
        <f t="shared" si="141"/>
        <v>280</v>
      </c>
      <c r="LJ48" s="39">
        <f t="shared" si="141"/>
        <v>280</v>
      </c>
      <c r="LK48" s="39">
        <f t="shared" si="141"/>
        <v>280</v>
      </c>
      <c r="LL48" s="39">
        <f t="shared" si="141"/>
        <v>280</v>
      </c>
      <c r="LM48" s="39">
        <f t="shared" si="141"/>
        <v>280</v>
      </c>
      <c r="LN48" s="39">
        <f t="shared" si="141"/>
        <v>280</v>
      </c>
      <c r="LO48" s="39">
        <f t="shared" si="141"/>
        <v>280</v>
      </c>
      <c r="LP48" s="39">
        <f t="shared" si="141"/>
        <v>280</v>
      </c>
      <c r="LQ48" s="39">
        <f t="shared" si="141"/>
        <v>280</v>
      </c>
      <c r="LR48" s="39">
        <f t="shared" si="141"/>
        <v>280</v>
      </c>
      <c r="LS48" s="39">
        <f t="shared" si="141"/>
        <v>280</v>
      </c>
      <c r="LT48" s="39">
        <f t="shared" si="141"/>
        <v>280</v>
      </c>
      <c r="LU48" s="39">
        <f t="shared" si="141"/>
        <v>280</v>
      </c>
      <c r="LV48" s="39">
        <f t="shared" si="141"/>
        <v>280</v>
      </c>
      <c r="LW48" s="39">
        <f t="shared" si="141"/>
        <v>280</v>
      </c>
      <c r="LX48" s="39">
        <f t="shared" si="141"/>
        <v>280</v>
      </c>
      <c r="LY48" s="39">
        <f t="shared" si="141"/>
        <v>280</v>
      </c>
      <c r="LZ48" s="39">
        <f t="shared" si="141"/>
        <v>280</v>
      </c>
      <c r="MA48" s="39">
        <f t="shared" si="141"/>
        <v>280</v>
      </c>
      <c r="MB48" s="39">
        <f t="shared" si="141"/>
        <v>280</v>
      </c>
      <c r="MC48" s="39">
        <f t="shared" si="141"/>
        <v>280</v>
      </c>
      <c r="MD48" s="39">
        <f t="shared" si="141"/>
        <v>280</v>
      </c>
      <c r="ME48" s="39">
        <f t="shared" si="141"/>
        <v>280</v>
      </c>
      <c r="MF48" s="39">
        <f t="shared" si="141"/>
        <v>280</v>
      </c>
      <c r="MG48" s="39">
        <f t="shared" si="141"/>
        <v>280</v>
      </c>
      <c r="MH48" s="39">
        <f t="shared" si="141"/>
        <v>280</v>
      </c>
      <c r="MI48" s="39">
        <f t="shared" si="141"/>
        <v>280</v>
      </c>
      <c r="MJ48" s="39">
        <f t="shared" si="141"/>
        <v>280</v>
      </c>
      <c r="MK48" s="39">
        <f t="shared" si="141"/>
        <v>280</v>
      </c>
      <c r="ML48" s="39">
        <f t="shared" si="141"/>
        <v>280</v>
      </c>
      <c r="MM48" s="39">
        <f t="shared" si="141"/>
        <v>280</v>
      </c>
      <c r="MN48" s="39">
        <f t="shared" si="141"/>
        <v>280</v>
      </c>
      <c r="MO48" s="39">
        <f t="shared" si="141"/>
        <v>280</v>
      </c>
      <c r="MP48" s="39">
        <f t="shared" si="141"/>
        <v>280</v>
      </c>
      <c r="MQ48" s="39">
        <f t="shared" si="141"/>
        <v>280</v>
      </c>
      <c r="MR48" s="39">
        <f t="shared" si="141"/>
        <v>280</v>
      </c>
      <c r="MS48" s="39">
        <f t="shared" si="141"/>
        <v>280</v>
      </c>
      <c r="MT48" s="39">
        <f t="shared" si="141"/>
        <v>280</v>
      </c>
      <c r="MU48" s="39">
        <f t="shared" si="141"/>
        <v>280</v>
      </c>
      <c r="MV48" s="39">
        <f t="shared" si="141"/>
        <v>280</v>
      </c>
      <c r="MW48" s="39">
        <f t="shared" si="141"/>
        <v>280</v>
      </c>
      <c r="MX48" s="39">
        <f t="shared" si="141"/>
        <v>280</v>
      </c>
      <c r="MY48" s="39">
        <f t="shared" si="141"/>
        <v>280</v>
      </c>
      <c r="MZ48" s="39">
        <f t="shared" si="141"/>
        <v>280</v>
      </c>
      <c r="NA48" s="39">
        <f t="shared" si="141"/>
        <v>280</v>
      </c>
      <c r="NB48" s="39">
        <f t="shared" si="141"/>
        <v>280</v>
      </c>
      <c r="NC48" s="39">
        <f t="shared" si="101"/>
        <v>280</v>
      </c>
      <c r="ND48" s="39">
        <f t="shared" si="101"/>
        <v>280</v>
      </c>
      <c r="NE48" s="39">
        <f t="shared" si="101"/>
        <v>280</v>
      </c>
      <c r="NF48" s="39">
        <f t="shared" si="101"/>
        <v>280</v>
      </c>
      <c r="NG48" s="39">
        <f t="shared" ref="NG48:OE48" si="142">NG42+55</f>
        <v>280</v>
      </c>
      <c r="NH48" s="39">
        <f t="shared" si="142"/>
        <v>280</v>
      </c>
      <c r="NI48" s="39">
        <f t="shared" si="142"/>
        <v>280</v>
      </c>
      <c r="NJ48" s="39">
        <f t="shared" si="142"/>
        <v>280</v>
      </c>
      <c r="NK48" s="39">
        <f t="shared" si="142"/>
        <v>280</v>
      </c>
      <c r="NL48" s="39">
        <f t="shared" si="142"/>
        <v>280</v>
      </c>
      <c r="NM48" s="39">
        <f t="shared" si="142"/>
        <v>280</v>
      </c>
      <c r="NN48" s="39">
        <f t="shared" si="142"/>
        <v>280</v>
      </c>
      <c r="NO48" s="39">
        <f t="shared" si="142"/>
        <v>280</v>
      </c>
      <c r="NP48" s="39">
        <f t="shared" si="142"/>
        <v>280</v>
      </c>
      <c r="NQ48" s="39">
        <f t="shared" si="142"/>
        <v>280</v>
      </c>
      <c r="NR48" s="39">
        <f t="shared" si="142"/>
        <v>280</v>
      </c>
      <c r="NS48" s="39">
        <f t="shared" si="142"/>
        <v>280</v>
      </c>
      <c r="NT48" s="39">
        <f t="shared" si="142"/>
        <v>280</v>
      </c>
      <c r="NU48" s="39">
        <f t="shared" si="142"/>
        <v>280</v>
      </c>
      <c r="NV48" s="39">
        <f t="shared" si="142"/>
        <v>280</v>
      </c>
      <c r="NW48" s="39">
        <f t="shared" si="142"/>
        <v>280</v>
      </c>
      <c r="NX48" s="39">
        <f t="shared" si="142"/>
        <v>280</v>
      </c>
      <c r="NY48" s="39">
        <f t="shared" si="142"/>
        <v>280</v>
      </c>
      <c r="NZ48" s="39">
        <f t="shared" si="142"/>
        <v>280</v>
      </c>
      <c r="OA48" s="39">
        <f t="shared" si="142"/>
        <v>280</v>
      </c>
      <c r="OB48" s="39">
        <f t="shared" si="142"/>
        <v>280</v>
      </c>
      <c r="OC48" s="39">
        <f t="shared" si="142"/>
        <v>280</v>
      </c>
      <c r="OD48" s="39">
        <f t="shared" si="142"/>
        <v>280</v>
      </c>
      <c r="OE48" s="39">
        <f t="shared" si="142"/>
        <v>280</v>
      </c>
      <c r="OF48" s="39">
        <f t="shared" ref="OF48:QC48" si="143">OF42+55</f>
        <v>280</v>
      </c>
      <c r="OG48" s="39">
        <f t="shared" si="143"/>
        <v>280</v>
      </c>
      <c r="OH48" s="39">
        <f t="shared" si="143"/>
        <v>280</v>
      </c>
      <c r="OI48" s="39">
        <f t="shared" si="143"/>
        <v>280</v>
      </c>
      <c r="OJ48" s="39">
        <f t="shared" si="143"/>
        <v>280</v>
      </c>
      <c r="OK48" s="39">
        <f t="shared" si="143"/>
        <v>280</v>
      </c>
      <c r="OL48" s="39">
        <f t="shared" si="143"/>
        <v>280</v>
      </c>
      <c r="OM48" s="39">
        <f t="shared" si="143"/>
        <v>280</v>
      </c>
      <c r="ON48" s="39">
        <f t="shared" si="143"/>
        <v>280</v>
      </c>
      <c r="OO48" s="39">
        <f t="shared" si="143"/>
        <v>280</v>
      </c>
      <c r="OP48" s="39">
        <f t="shared" si="143"/>
        <v>280</v>
      </c>
      <c r="OQ48" s="39">
        <f t="shared" si="143"/>
        <v>280</v>
      </c>
      <c r="OR48" s="39">
        <f t="shared" si="143"/>
        <v>280</v>
      </c>
      <c r="OS48" s="39">
        <f t="shared" si="143"/>
        <v>280</v>
      </c>
      <c r="OT48" s="39">
        <f t="shared" si="143"/>
        <v>280</v>
      </c>
      <c r="OU48" s="39">
        <f t="shared" si="143"/>
        <v>280</v>
      </c>
      <c r="OV48" s="39">
        <f t="shared" si="143"/>
        <v>280</v>
      </c>
      <c r="OW48" s="39">
        <f t="shared" si="143"/>
        <v>280</v>
      </c>
      <c r="OX48" s="39">
        <f t="shared" si="143"/>
        <v>280</v>
      </c>
      <c r="OY48" s="39">
        <f t="shared" si="143"/>
        <v>280</v>
      </c>
      <c r="OZ48" s="39">
        <f t="shared" si="143"/>
        <v>280</v>
      </c>
      <c r="PA48" s="39">
        <f t="shared" si="143"/>
        <v>280</v>
      </c>
      <c r="PB48" s="39">
        <f t="shared" si="143"/>
        <v>280</v>
      </c>
      <c r="PC48" s="39">
        <f t="shared" si="143"/>
        <v>280</v>
      </c>
      <c r="PD48" s="39">
        <f t="shared" si="143"/>
        <v>280</v>
      </c>
      <c r="PE48" s="39">
        <f t="shared" si="143"/>
        <v>280</v>
      </c>
      <c r="PF48" s="39">
        <f t="shared" si="143"/>
        <v>280</v>
      </c>
      <c r="PG48" s="39">
        <f t="shared" si="143"/>
        <v>280</v>
      </c>
      <c r="PH48" s="39">
        <f t="shared" si="143"/>
        <v>280</v>
      </c>
      <c r="PI48" s="39">
        <f t="shared" si="143"/>
        <v>280</v>
      </c>
      <c r="PJ48" s="39">
        <f t="shared" si="143"/>
        <v>280</v>
      </c>
      <c r="PK48" s="39">
        <f t="shared" si="143"/>
        <v>280</v>
      </c>
      <c r="PL48" s="39">
        <f t="shared" si="143"/>
        <v>280</v>
      </c>
      <c r="PM48" s="39">
        <f t="shared" si="143"/>
        <v>280</v>
      </c>
      <c r="PN48" s="39">
        <f t="shared" si="143"/>
        <v>280</v>
      </c>
      <c r="PO48" s="39">
        <f t="shared" si="143"/>
        <v>280</v>
      </c>
      <c r="PP48" s="39">
        <f t="shared" si="143"/>
        <v>280</v>
      </c>
      <c r="PQ48" s="39">
        <f t="shared" si="143"/>
        <v>280</v>
      </c>
      <c r="PR48" s="39">
        <f t="shared" si="143"/>
        <v>280</v>
      </c>
      <c r="PS48" s="39">
        <f t="shared" si="143"/>
        <v>280</v>
      </c>
      <c r="PT48" s="39">
        <f t="shared" si="143"/>
        <v>280</v>
      </c>
      <c r="PU48" s="39">
        <f t="shared" si="143"/>
        <v>280</v>
      </c>
      <c r="PV48" s="39">
        <f t="shared" si="143"/>
        <v>280</v>
      </c>
      <c r="PW48" s="39">
        <f t="shared" si="143"/>
        <v>280</v>
      </c>
      <c r="PX48" s="39">
        <f t="shared" si="143"/>
        <v>280</v>
      </c>
      <c r="PY48" s="39">
        <f t="shared" si="143"/>
        <v>280</v>
      </c>
      <c r="PZ48" s="39">
        <f t="shared" si="143"/>
        <v>280</v>
      </c>
      <c r="QA48" s="39">
        <f t="shared" si="143"/>
        <v>280</v>
      </c>
      <c r="QB48" s="39">
        <f t="shared" si="143"/>
        <v>280</v>
      </c>
      <c r="QC48" s="39">
        <f t="shared" si="143"/>
        <v>280</v>
      </c>
      <c r="QD48" s="39">
        <f t="shared" ref="QD48:SG48" si="144">QD42+55</f>
        <v>280</v>
      </c>
      <c r="QE48" s="39">
        <f t="shared" si="144"/>
        <v>280</v>
      </c>
      <c r="QF48" s="39">
        <f t="shared" si="144"/>
        <v>280</v>
      </c>
      <c r="QG48" s="39">
        <f t="shared" si="144"/>
        <v>280</v>
      </c>
      <c r="QH48" s="39">
        <f t="shared" si="144"/>
        <v>280</v>
      </c>
      <c r="QI48" s="39">
        <f t="shared" si="144"/>
        <v>280</v>
      </c>
      <c r="QJ48" s="39">
        <f t="shared" si="144"/>
        <v>280</v>
      </c>
      <c r="QK48" s="39">
        <f t="shared" si="144"/>
        <v>280</v>
      </c>
      <c r="QL48" s="39">
        <f t="shared" si="144"/>
        <v>280</v>
      </c>
      <c r="QM48" s="39">
        <f t="shared" si="144"/>
        <v>280</v>
      </c>
      <c r="QN48" s="39">
        <f t="shared" si="144"/>
        <v>280</v>
      </c>
      <c r="QO48" s="39">
        <f t="shared" si="144"/>
        <v>280</v>
      </c>
      <c r="QP48" s="39">
        <f t="shared" si="144"/>
        <v>280</v>
      </c>
      <c r="QQ48" s="39">
        <f t="shared" si="144"/>
        <v>280</v>
      </c>
      <c r="QR48" s="39">
        <f t="shared" si="144"/>
        <v>280</v>
      </c>
      <c r="QS48" s="39">
        <f t="shared" si="144"/>
        <v>280</v>
      </c>
      <c r="QT48" s="39">
        <f t="shared" si="144"/>
        <v>280</v>
      </c>
      <c r="QU48" s="39">
        <f t="shared" si="144"/>
        <v>280</v>
      </c>
      <c r="QV48" s="39">
        <f t="shared" si="144"/>
        <v>280</v>
      </c>
      <c r="QW48" s="39">
        <f t="shared" si="144"/>
        <v>280</v>
      </c>
      <c r="QX48" s="39">
        <f t="shared" si="144"/>
        <v>280</v>
      </c>
      <c r="QY48" s="39">
        <f t="shared" si="144"/>
        <v>280</v>
      </c>
      <c r="QZ48" s="39">
        <f t="shared" si="144"/>
        <v>280</v>
      </c>
      <c r="RA48" s="39">
        <f t="shared" si="144"/>
        <v>280</v>
      </c>
      <c r="RB48" s="39">
        <f t="shared" si="144"/>
        <v>280</v>
      </c>
      <c r="RC48" s="39">
        <f t="shared" si="144"/>
        <v>280</v>
      </c>
      <c r="RD48" s="39">
        <f t="shared" si="144"/>
        <v>280</v>
      </c>
      <c r="RE48" s="39">
        <f t="shared" si="144"/>
        <v>280</v>
      </c>
      <c r="RF48" s="39">
        <f t="shared" si="144"/>
        <v>280</v>
      </c>
      <c r="RG48" s="39">
        <f t="shared" si="144"/>
        <v>280</v>
      </c>
      <c r="RH48" s="39">
        <f t="shared" si="144"/>
        <v>280</v>
      </c>
      <c r="RI48" s="39">
        <f t="shared" si="144"/>
        <v>280</v>
      </c>
      <c r="RJ48" s="39">
        <f t="shared" si="144"/>
        <v>280</v>
      </c>
      <c r="RK48" s="39">
        <f t="shared" si="144"/>
        <v>280</v>
      </c>
      <c r="RL48" s="39">
        <f t="shared" si="144"/>
        <v>280</v>
      </c>
      <c r="RM48" s="39">
        <f t="shared" si="144"/>
        <v>280</v>
      </c>
      <c r="RN48" s="39">
        <f t="shared" si="144"/>
        <v>280</v>
      </c>
      <c r="RO48" s="39">
        <f t="shared" si="144"/>
        <v>280</v>
      </c>
      <c r="RP48" s="39">
        <f t="shared" si="144"/>
        <v>280</v>
      </c>
      <c r="RQ48" s="39">
        <f t="shared" si="144"/>
        <v>280</v>
      </c>
      <c r="RR48" s="39">
        <f t="shared" si="144"/>
        <v>280</v>
      </c>
      <c r="RS48" s="39">
        <f t="shared" si="144"/>
        <v>280</v>
      </c>
      <c r="RT48" s="39">
        <f t="shared" si="144"/>
        <v>280</v>
      </c>
      <c r="RU48" s="39">
        <f t="shared" si="144"/>
        <v>280</v>
      </c>
      <c r="RV48" s="39">
        <f t="shared" si="144"/>
        <v>280</v>
      </c>
      <c r="RW48" s="39">
        <f t="shared" si="144"/>
        <v>280</v>
      </c>
      <c r="RX48" s="39">
        <f t="shared" si="144"/>
        <v>280</v>
      </c>
      <c r="RY48" s="39">
        <f t="shared" si="144"/>
        <v>280</v>
      </c>
      <c r="RZ48" s="39">
        <f t="shared" si="144"/>
        <v>280</v>
      </c>
      <c r="SA48" s="39">
        <f t="shared" si="144"/>
        <v>280</v>
      </c>
      <c r="SB48" s="39">
        <f t="shared" si="144"/>
        <v>280</v>
      </c>
      <c r="SC48" s="39">
        <f t="shared" si="144"/>
        <v>280</v>
      </c>
      <c r="SD48" s="39">
        <f t="shared" si="144"/>
        <v>280</v>
      </c>
      <c r="SE48" s="39">
        <f t="shared" si="144"/>
        <v>280</v>
      </c>
      <c r="SF48" s="39">
        <f t="shared" si="144"/>
        <v>280</v>
      </c>
      <c r="SG48" s="39">
        <f t="shared" si="144"/>
        <v>280</v>
      </c>
      <c r="SH48" s="39">
        <f t="shared" ref="SH48:SY48" si="145">SH42+55</f>
        <v>280</v>
      </c>
      <c r="SI48" s="39">
        <f t="shared" si="145"/>
        <v>280</v>
      </c>
      <c r="SJ48" s="39">
        <f t="shared" si="145"/>
        <v>280</v>
      </c>
      <c r="SK48" s="39">
        <f t="shared" si="145"/>
        <v>280</v>
      </c>
      <c r="SL48" s="39">
        <f t="shared" si="145"/>
        <v>280</v>
      </c>
      <c r="SM48" s="39">
        <f t="shared" si="145"/>
        <v>280</v>
      </c>
      <c r="SN48" s="39">
        <f t="shared" si="145"/>
        <v>280</v>
      </c>
      <c r="SO48" s="39">
        <f t="shared" si="145"/>
        <v>280</v>
      </c>
      <c r="SP48" s="39">
        <f t="shared" si="145"/>
        <v>280</v>
      </c>
      <c r="SQ48" s="39">
        <f t="shared" si="145"/>
        <v>280</v>
      </c>
      <c r="SR48" s="39">
        <f t="shared" si="145"/>
        <v>280</v>
      </c>
      <c r="SS48" s="39">
        <f t="shared" si="145"/>
        <v>280</v>
      </c>
      <c r="ST48" s="39">
        <f t="shared" si="145"/>
        <v>280</v>
      </c>
      <c r="SU48" s="39">
        <f t="shared" si="145"/>
        <v>280</v>
      </c>
      <c r="SV48" s="39">
        <f t="shared" si="145"/>
        <v>280</v>
      </c>
      <c r="SW48" s="39">
        <f t="shared" si="145"/>
        <v>280</v>
      </c>
      <c r="SX48" s="39">
        <f t="shared" si="145"/>
        <v>280</v>
      </c>
      <c r="SY48" s="39">
        <f t="shared" si="145"/>
        <v>280</v>
      </c>
    </row>
    <row r="49" spans="1:607" s="39" customFormat="1" ht="18.5" x14ac:dyDescent="0.45">
      <c r="A49" s="44" t="s">
        <v>107</v>
      </c>
      <c r="B49" s="39">
        <f t="shared" si="94"/>
        <v>158.5</v>
      </c>
      <c r="C49" s="39">
        <f t="shared" ref="C49:BN49" si="146">C43+55</f>
        <v>158.5</v>
      </c>
      <c r="D49" s="39">
        <f t="shared" si="146"/>
        <v>158.5</v>
      </c>
      <c r="E49" s="39">
        <f t="shared" si="146"/>
        <v>158.5</v>
      </c>
      <c r="F49" s="39">
        <f t="shared" si="146"/>
        <v>158.5</v>
      </c>
      <c r="G49" s="39">
        <f t="shared" si="146"/>
        <v>158.5</v>
      </c>
      <c r="H49" s="39">
        <f t="shared" si="146"/>
        <v>158.5</v>
      </c>
      <c r="I49" s="39">
        <f t="shared" si="146"/>
        <v>158.5</v>
      </c>
      <c r="J49" s="39">
        <f t="shared" si="146"/>
        <v>158.5</v>
      </c>
      <c r="K49" s="39">
        <f t="shared" si="146"/>
        <v>158.5</v>
      </c>
      <c r="L49" s="39">
        <f t="shared" si="146"/>
        <v>158.5</v>
      </c>
      <c r="M49" s="39">
        <f t="shared" si="146"/>
        <v>158.5</v>
      </c>
      <c r="N49" s="39">
        <f t="shared" si="146"/>
        <v>158.5</v>
      </c>
      <c r="O49" s="39">
        <f t="shared" si="146"/>
        <v>158.5</v>
      </c>
      <c r="P49" s="39">
        <f t="shared" si="146"/>
        <v>158.5</v>
      </c>
      <c r="Q49" s="39">
        <f t="shared" si="146"/>
        <v>158.5</v>
      </c>
      <c r="R49" s="39">
        <f t="shared" si="146"/>
        <v>158.5</v>
      </c>
      <c r="S49" s="39">
        <f t="shared" si="146"/>
        <v>158.5</v>
      </c>
      <c r="T49" s="39">
        <f t="shared" si="146"/>
        <v>158.5</v>
      </c>
      <c r="U49" s="39">
        <f t="shared" si="146"/>
        <v>158.5</v>
      </c>
      <c r="V49" s="39">
        <f t="shared" si="146"/>
        <v>158.5</v>
      </c>
      <c r="W49" s="39">
        <f t="shared" si="146"/>
        <v>158.5</v>
      </c>
      <c r="X49" s="39">
        <f t="shared" si="146"/>
        <v>158.5</v>
      </c>
      <c r="Y49" s="39">
        <f t="shared" si="146"/>
        <v>158.5</v>
      </c>
      <c r="Z49" s="39">
        <f t="shared" si="146"/>
        <v>158.5</v>
      </c>
      <c r="AA49" s="39">
        <f t="shared" si="146"/>
        <v>158.5</v>
      </c>
      <c r="AB49" s="39">
        <f t="shared" si="146"/>
        <v>158.5</v>
      </c>
      <c r="AC49" s="39">
        <f t="shared" si="146"/>
        <v>158.5</v>
      </c>
      <c r="AD49" s="39">
        <f t="shared" si="146"/>
        <v>158.5</v>
      </c>
      <c r="AE49" s="39">
        <f t="shared" si="146"/>
        <v>158.5</v>
      </c>
      <c r="AF49" s="39">
        <f t="shared" si="146"/>
        <v>158.5</v>
      </c>
      <c r="AG49" s="39">
        <f t="shared" si="146"/>
        <v>158.5</v>
      </c>
      <c r="AH49" s="39">
        <f t="shared" si="146"/>
        <v>158.5</v>
      </c>
      <c r="AI49" s="39">
        <f t="shared" si="146"/>
        <v>158.5</v>
      </c>
      <c r="AJ49" s="39">
        <f t="shared" si="146"/>
        <v>158.5</v>
      </c>
      <c r="AK49" s="39">
        <f t="shared" si="146"/>
        <v>158.5</v>
      </c>
      <c r="AL49" s="39">
        <f t="shared" si="146"/>
        <v>158.5</v>
      </c>
      <c r="AM49" s="39">
        <f t="shared" si="146"/>
        <v>158.5</v>
      </c>
      <c r="AN49" s="39">
        <f t="shared" si="146"/>
        <v>158.5</v>
      </c>
      <c r="AO49" s="39">
        <f t="shared" si="146"/>
        <v>158.5</v>
      </c>
      <c r="AP49" s="39">
        <f t="shared" si="146"/>
        <v>158.5</v>
      </c>
      <c r="AQ49" s="39">
        <f t="shared" si="146"/>
        <v>158.5</v>
      </c>
      <c r="AR49" s="39">
        <f t="shared" si="146"/>
        <v>158.5</v>
      </c>
      <c r="AS49" s="39">
        <f t="shared" si="146"/>
        <v>158.5</v>
      </c>
      <c r="AT49" s="39">
        <f t="shared" si="146"/>
        <v>158.5</v>
      </c>
      <c r="AU49" s="39">
        <f t="shared" si="146"/>
        <v>158.5</v>
      </c>
      <c r="AV49" s="39">
        <f t="shared" si="146"/>
        <v>158.5</v>
      </c>
      <c r="AW49" s="39">
        <f t="shared" si="146"/>
        <v>158.5</v>
      </c>
      <c r="AX49" s="39">
        <f t="shared" si="146"/>
        <v>158.5</v>
      </c>
      <c r="AY49" s="39">
        <f t="shared" si="146"/>
        <v>158.5</v>
      </c>
      <c r="AZ49" s="39">
        <f t="shared" si="146"/>
        <v>158.5</v>
      </c>
      <c r="BA49" s="39">
        <f t="shared" si="146"/>
        <v>158.5</v>
      </c>
      <c r="BB49" s="39">
        <f t="shared" si="146"/>
        <v>158.5</v>
      </c>
      <c r="BC49" s="39">
        <f t="shared" si="146"/>
        <v>158.5</v>
      </c>
      <c r="BD49" s="39">
        <f t="shared" si="146"/>
        <v>158.5</v>
      </c>
      <c r="BE49" s="39">
        <f t="shared" si="146"/>
        <v>158.5</v>
      </c>
      <c r="BF49" s="39">
        <f t="shared" si="146"/>
        <v>158.5</v>
      </c>
      <c r="BG49" s="39">
        <f t="shared" si="146"/>
        <v>158.5</v>
      </c>
      <c r="BH49" s="39">
        <f t="shared" si="146"/>
        <v>158.5</v>
      </c>
      <c r="BI49" s="39">
        <f t="shared" si="146"/>
        <v>158.5</v>
      </c>
      <c r="BJ49" s="39">
        <f t="shared" si="146"/>
        <v>158.5</v>
      </c>
      <c r="BK49" s="39">
        <f t="shared" si="146"/>
        <v>127</v>
      </c>
      <c r="BL49" s="39">
        <f t="shared" si="146"/>
        <v>127</v>
      </c>
      <c r="BM49" s="39">
        <f t="shared" si="146"/>
        <v>127</v>
      </c>
      <c r="BN49" s="39">
        <f t="shared" si="146"/>
        <v>127</v>
      </c>
      <c r="BO49" s="39">
        <f t="shared" ref="BO49:DZ49" si="147">BO43+55</f>
        <v>127</v>
      </c>
      <c r="BP49" s="39">
        <f t="shared" si="147"/>
        <v>127</v>
      </c>
      <c r="BQ49" s="39">
        <f t="shared" si="147"/>
        <v>127</v>
      </c>
      <c r="BR49" s="39">
        <f t="shared" si="147"/>
        <v>127</v>
      </c>
      <c r="BS49" s="39">
        <f t="shared" si="147"/>
        <v>127</v>
      </c>
      <c r="BT49" s="39">
        <f t="shared" si="147"/>
        <v>127</v>
      </c>
      <c r="BU49" s="39">
        <f t="shared" si="147"/>
        <v>127</v>
      </c>
      <c r="BV49" s="39">
        <f t="shared" si="147"/>
        <v>127</v>
      </c>
      <c r="BW49" s="39">
        <f t="shared" si="147"/>
        <v>127</v>
      </c>
      <c r="BX49" s="39">
        <f t="shared" si="147"/>
        <v>127</v>
      </c>
      <c r="BY49" s="39">
        <f t="shared" si="147"/>
        <v>127</v>
      </c>
      <c r="BZ49" s="39">
        <f t="shared" si="147"/>
        <v>127</v>
      </c>
      <c r="CA49" s="39">
        <f t="shared" si="147"/>
        <v>127</v>
      </c>
      <c r="CB49" s="39">
        <f t="shared" si="147"/>
        <v>127</v>
      </c>
      <c r="CC49" s="39">
        <f t="shared" si="147"/>
        <v>127</v>
      </c>
      <c r="CD49" s="39">
        <f t="shared" si="147"/>
        <v>127</v>
      </c>
      <c r="CE49" s="39">
        <f t="shared" si="147"/>
        <v>127</v>
      </c>
      <c r="CF49" s="39">
        <f t="shared" si="147"/>
        <v>127</v>
      </c>
      <c r="CG49" s="39">
        <f t="shared" si="147"/>
        <v>127</v>
      </c>
      <c r="CH49" s="39">
        <f t="shared" si="147"/>
        <v>127</v>
      </c>
      <c r="CI49" s="39">
        <f t="shared" si="147"/>
        <v>127</v>
      </c>
      <c r="CJ49" s="39">
        <f t="shared" si="147"/>
        <v>127</v>
      </c>
      <c r="CK49" s="39">
        <f t="shared" si="147"/>
        <v>127</v>
      </c>
      <c r="CL49" s="39">
        <f t="shared" si="147"/>
        <v>127</v>
      </c>
      <c r="CM49" s="39">
        <f t="shared" si="147"/>
        <v>127</v>
      </c>
      <c r="CN49" s="39">
        <f t="shared" si="147"/>
        <v>127</v>
      </c>
      <c r="CO49" s="39">
        <f t="shared" si="147"/>
        <v>127</v>
      </c>
      <c r="CP49" s="39">
        <f t="shared" si="147"/>
        <v>127</v>
      </c>
      <c r="CQ49" s="39">
        <f t="shared" si="147"/>
        <v>127</v>
      </c>
      <c r="CR49" s="39">
        <f t="shared" si="147"/>
        <v>127</v>
      </c>
      <c r="CS49" s="39">
        <f t="shared" si="147"/>
        <v>127</v>
      </c>
      <c r="CT49" s="39">
        <f t="shared" si="147"/>
        <v>127</v>
      </c>
      <c r="CU49" s="39">
        <f t="shared" si="147"/>
        <v>127</v>
      </c>
      <c r="CV49" s="39">
        <f t="shared" si="147"/>
        <v>127</v>
      </c>
      <c r="CW49" s="39">
        <f t="shared" si="147"/>
        <v>127</v>
      </c>
      <c r="CX49" s="39">
        <f t="shared" si="147"/>
        <v>127</v>
      </c>
      <c r="CY49" s="39">
        <f t="shared" si="147"/>
        <v>127</v>
      </c>
      <c r="CZ49" s="39">
        <f t="shared" si="147"/>
        <v>127</v>
      </c>
      <c r="DA49" s="39">
        <f t="shared" si="147"/>
        <v>127</v>
      </c>
      <c r="DB49" s="39">
        <f t="shared" si="147"/>
        <v>127</v>
      </c>
      <c r="DC49" s="39">
        <f t="shared" si="147"/>
        <v>127</v>
      </c>
      <c r="DD49" s="39">
        <f t="shared" si="147"/>
        <v>127</v>
      </c>
      <c r="DE49" s="39">
        <f t="shared" si="147"/>
        <v>127</v>
      </c>
      <c r="DF49" s="39">
        <f t="shared" si="147"/>
        <v>127</v>
      </c>
      <c r="DG49" s="39">
        <f t="shared" si="147"/>
        <v>127</v>
      </c>
      <c r="DH49" s="39">
        <f t="shared" si="147"/>
        <v>127</v>
      </c>
      <c r="DI49" s="39">
        <f t="shared" si="147"/>
        <v>127</v>
      </c>
      <c r="DJ49" s="39">
        <f t="shared" si="147"/>
        <v>127</v>
      </c>
      <c r="DK49" s="39">
        <f t="shared" si="147"/>
        <v>127</v>
      </c>
      <c r="DL49" s="39">
        <f t="shared" si="147"/>
        <v>127</v>
      </c>
      <c r="DM49" s="39">
        <f t="shared" si="147"/>
        <v>127</v>
      </c>
      <c r="DN49" s="39">
        <f t="shared" si="147"/>
        <v>127</v>
      </c>
      <c r="DO49" s="39">
        <f t="shared" si="147"/>
        <v>127</v>
      </c>
      <c r="DP49" s="39">
        <f t="shared" si="147"/>
        <v>127</v>
      </c>
      <c r="DQ49" s="39">
        <f t="shared" si="147"/>
        <v>127</v>
      </c>
      <c r="DR49" s="39">
        <f t="shared" si="147"/>
        <v>127</v>
      </c>
      <c r="DS49" s="39">
        <f t="shared" si="147"/>
        <v>127</v>
      </c>
      <c r="DT49" s="39">
        <f t="shared" si="147"/>
        <v>127</v>
      </c>
      <c r="DU49" s="39">
        <f t="shared" si="147"/>
        <v>127</v>
      </c>
      <c r="DV49" s="39">
        <f t="shared" si="147"/>
        <v>127</v>
      </c>
      <c r="DW49" s="39">
        <f t="shared" si="147"/>
        <v>127</v>
      </c>
      <c r="DX49" s="39">
        <f t="shared" si="147"/>
        <v>127</v>
      </c>
      <c r="DY49" s="39">
        <f t="shared" si="147"/>
        <v>127</v>
      </c>
      <c r="DZ49" s="39">
        <f t="shared" si="147"/>
        <v>127</v>
      </c>
      <c r="EA49" s="39">
        <f t="shared" ref="EA49:GL49" si="148">EA43+55</f>
        <v>127</v>
      </c>
      <c r="EB49" s="39">
        <f t="shared" si="148"/>
        <v>127</v>
      </c>
      <c r="EC49" s="39">
        <f t="shared" si="148"/>
        <v>127</v>
      </c>
      <c r="ED49" s="39">
        <f t="shared" si="148"/>
        <v>127</v>
      </c>
      <c r="EE49" s="39">
        <f t="shared" si="148"/>
        <v>127</v>
      </c>
      <c r="EF49" s="39">
        <f t="shared" si="148"/>
        <v>127</v>
      </c>
      <c r="EG49" s="39">
        <f t="shared" si="148"/>
        <v>127</v>
      </c>
      <c r="EH49" s="39">
        <f t="shared" si="148"/>
        <v>127</v>
      </c>
      <c r="EI49" s="39">
        <f t="shared" si="148"/>
        <v>127</v>
      </c>
      <c r="EJ49" s="39">
        <f t="shared" si="148"/>
        <v>127</v>
      </c>
      <c r="EK49" s="39">
        <f t="shared" si="148"/>
        <v>127</v>
      </c>
      <c r="EL49" s="39">
        <f t="shared" si="148"/>
        <v>127</v>
      </c>
      <c r="EM49" s="39">
        <f t="shared" si="148"/>
        <v>127</v>
      </c>
      <c r="EN49" s="39">
        <f t="shared" si="148"/>
        <v>127</v>
      </c>
      <c r="EO49" s="39">
        <f t="shared" si="148"/>
        <v>127</v>
      </c>
      <c r="EP49" s="39">
        <f t="shared" si="148"/>
        <v>127</v>
      </c>
      <c r="EQ49" s="39">
        <f t="shared" si="148"/>
        <v>127</v>
      </c>
      <c r="ER49" s="39">
        <f t="shared" si="148"/>
        <v>127</v>
      </c>
      <c r="ES49" s="39">
        <f t="shared" si="148"/>
        <v>127</v>
      </c>
      <c r="ET49" s="39">
        <f t="shared" si="148"/>
        <v>127</v>
      </c>
      <c r="EU49" s="39">
        <f t="shared" si="148"/>
        <v>127</v>
      </c>
      <c r="EV49" s="39">
        <f t="shared" si="148"/>
        <v>127</v>
      </c>
      <c r="EW49" s="39">
        <f t="shared" si="148"/>
        <v>127</v>
      </c>
      <c r="EX49" s="39">
        <f t="shared" si="148"/>
        <v>127</v>
      </c>
      <c r="EY49" s="39">
        <f t="shared" si="148"/>
        <v>127</v>
      </c>
      <c r="EZ49" s="39">
        <f t="shared" si="148"/>
        <v>127</v>
      </c>
      <c r="FA49" s="39">
        <f t="shared" si="148"/>
        <v>127</v>
      </c>
      <c r="FB49" s="39">
        <f t="shared" si="148"/>
        <v>127</v>
      </c>
      <c r="FC49" s="39">
        <f t="shared" si="148"/>
        <v>127</v>
      </c>
      <c r="FD49" s="39">
        <f t="shared" si="148"/>
        <v>127</v>
      </c>
      <c r="FE49" s="39">
        <f t="shared" si="148"/>
        <v>127</v>
      </c>
      <c r="FF49" s="39">
        <f t="shared" si="148"/>
        <v>127</v>
      </c>
      <c r="FG49" s="39">
        <f t="shared" si="148"/>
        <v>127</v>
      </c>
      <c r="FH49" s="39">
        <f t="shared" si="148"/>
        <v>127</v>
      </c>
      <c r="FI49" s="39">
        <f t="shared" si="148"/>
        <v>127</v>
      </c>
      <c r="FJ49" s="39">
        <f t="shared" si="148"/>
        <v>127</v>
      </c>
      <c r="FK49" s="39">
        <f t="shared" si="148"/>
        <v>127</v>
      </c>
      <c r="FL49" s="39">
        <f t="shared" si="148"/>
        <v>127</v>
      </c>
      <c r="FM49" s="39">
        <f t="shared" si="148"/>
        <v>127</v>
      </c>
      <c r="FN49" s="39">
        <f t="shared" si="148"/>
        <v>127</v>
      </c>
      <c r="FO49" s="39">
        <f t="shared" si="148"/>
        <v>127</v>
      </c>
      <c r="FP49" s="39">
        <f t="shared" si="148"/>
        <v>127</v>
      </c>
      <c r="FQ49" s="39">
        <f t="shared" si="148"/>
        <v>127</v>
      </c>
      <c r="FR49" s="39">
        <f t="shared" si="148"/>
        <v>127</v>
      </c>
      <c r="FS49" s="39">
        <f t="shared" si="148"/>
        <v>127</v>
      </c>
      <c r="FT49" s="39">
        <f t="shared" si="148"/>
        <v>127</v>
      </c>
      <c r="FU49" s="39">
        <f t="shared" si="148"/>
        <v>127</v>
      </c>
      <c r="FV49" s="39">
        <f t="shared" si="148"/>
        <v>127</v>
      </c>
      <c r="FW49" s="39">
        <f t="shared" si="148"/>
        <v>127</v>
      </c>
      <c r="FX49" s="39">
        <f t="shared" si="148"/>
        <v>127</v>
      </c>
      <c r="FY49" s="39">
        <f t="shared" si="148"/>
        <v>127</v>
      </c>
      <c r="FZ49" s="39">
        <f t="shared" si="148"/>
        <v>127</v>
      </c>
      <c r="GA49" s="39">
        <f t="shared" si="148"/>
        <v>127</v>
      </c>
      <c r="GB49" s="39">
        <f t="shared" si="148"/>
        <v>127</v>
      </c>
      <c r="GC49" s="39">
        <f t="shared" si="148"/>
        <v>127</v>
      </c>
      <c r="GD49" s="39">
        <f t="shared" si="148"/>
        <v>127</v>
      </c>
      <c r="GE49" s="39">
        <f t="shared" si="148"/>
        <v>127</v>
      </c>
      <c r="GF49" s="39">
        <f t="shared" si="148"/>
        <v>127</v>
      </c>
      <c r="GG49" s="39">
        <f t="shared" si="148"/>
        <v>127</v>
      </c>
      <c r="GH49" s="39">
        <f t="shared" si="148"/>
        <v>127</v>
      </c>
      <c r="GI49" s="39">
        <f t="shared" si="148"/>
        <v>127</v>
      </c>
      <c r="GJ49" s="39">
        <f t="shared" si="148"/>
        <v>127</v>
      </c>
      <c r="GK49" s="39">
        <f t="shared" si="148"/>
        <v>127</v>
      </c>
      <c r="GL49" s="39">
        <f t="shared" si="148"/>
        <v>127</v>
      </c>
      <c r="GM49" s="39">
        <f t="shared" ref="GM49:IX49" si="149">GM43+55</f>
        <v>127</v>
      </c>
      <c r="GN49" s="39">
        <f t="shared" si="149"/>
        <v>127</v>
      </c>
      <c r="GO49" s="39">
        <f t="shared" si="149"/>
        <v>127</v>
      </c>
      <c r="GP49" s="39">
        <f t="shared" si="149"/>
        <v>127</v>
      </c>
      <c r="GQ49" s="39">
        <f t="shared" si="149"/>
        <v>127</v>
      </c>
      <c r="GR49" s="39">
        <f t="shared" si="149"/>
        <v>127</v>
      </c>
      <c r="GS49" s="39">
        <f t="shared" si="149"/>
        <v>127</v>
      </c>
      <c r="GT49" s="39">
        <f t="shared" si="149"/>
        <v>127</v>
      </c>
      <c r="GU49" s="39">
        <f t="shared" si="149"/>
        <v>127</v>
      </c>
      <c r="GV49" s="39">
        <f t="shared" si="149"/>
        <v>127</v>
      </c>
      <c r="GW49" s="39">
        <f t="shared" si="149"/>
        <v>127</v>
      </c>
      <c r="GX49" s="39">
        <f t="shared" si="149"/>
        <v>127</v>
      </c>
      <c r="GY49" s="39">
        <f t="shared" si="149"/>
        <v>127</v>
      </c>
      <c r="GZ49" s="39">
        <f t="shared" si="149"/>
        <v>127</v>
      </c>
      <c r="HA49" s="39">
        <f t="shared" si="149"/>
        <v>127</v>
      </c>
      <c r="HB49" s="39">
        <f t="shared" si="149"/>
        <v>127</v>
      </c>
      <c r="HC49" s="39">
        <f t="shared" si="149"/>
        <v>127</v>
      </c>
      <c r="HD49" s="39">
        <f t="shared" si="149"/>
        <v>127</v>
      </c>
      <c r="HE49" s="39">
        <f t="shared" si="149"/>
        <v>127</v>
      </c>
      <c r="HF49" s="39">
        <f t="shared" si="149"/>
        <v>127</v>
      </c>
      <c r="HG49" s="129">
        <f t="shared" si="149"/>
        <v>235</v>
      </c>
      <c r="HH49" s="39">
        <f t="shared" si="149"/>
        <v>235</v>
      </c>
      <c r="HI49" s="39">
        <f t="shared" si="149"/>
        <v>235</v>
      </c>
      <c r="HJ49" s="39">
        <f t="shared" si="149"/>
        <v>235</v>
      </c>
      <c r="HK49" s="39">
        <f t="shared" si="149"/>
        <v>235</v>
      </c>
      <c r="HL49" s="39">
        <f t="shared" si="149"/>
        <v>235</v>
      </c>
      <c r="HM49" s="39">
        <f t="shared" si="149"/>
        <v>235</v>
      </c>
      <c r="HN49" s="39">
        <f t="shared" si="149"/>
        <v>235</v>
      </c>
      <c r="HO49" s="39">
        <f t="shared" si="149"/>
        <v>235</v>
      </c>
      <c r="HP49" s="39">
        <f t="shared" si="149"/>
        <v>235</v>
      </c>
      <c r="HQ49" s="39">
        <f t="shared" si="149"/>
        <v>235</v>
      </c>
      <c r="HR49" s="39">
        <f t="shared" si="149"/>
        <v>235</v>
      </c>
      <c r="HS49" s="39">
        <f t="shared" si="149"/>
        <v>235</v>
      </c>
      <c r="HT49" s="39">
        <f t="shared" si="149"/>
        <v>235</v>
      </c>
      <c r="HU49" s="39">
        <f t="shared" si="149"/>
        <v>235</v>
      </c>
      <c r="HV49" s="39">
        <f t="shared" si="149"/>
        <v>235</v>
      </c>
      <c r="HW49" s="39">
        <f t="shared" si="149"/>
        <v>235</v>
      </c>
      <c r="HX49" s="39">
        <f t="shared" si="149"/>
        <v>235</v>
      </c>
      <c r="HY49" s="39">
        <f t="shared" si="149"/>
        <v>235</v>
      </c>
      <c r="HZ49" s="39">
        <f t="shared" si="149"/>
        <v>235</v>
      </c>
      <c r="IA49" s="39">
        <f t="shared" si="149"/>
        <v>235</v>
      </c>
      <c r="IB49" s="39">
        <f t="shared" si="149"/>
        <v>235</v>
      </c>
      <c r="IC49" s="39">
        <f t="shared" si="149"/>
        <v>235</v>
      </c>
      <c r="ID49" s="39">
        <f t="shared" si="149"/>
        <v>235</v>
      </c>
      <c r="IE49" s="39">
        <f t="shared" si="149"/>
        <v>235</v>
      </c>
      <c r="IF49" s="39">
        <f t="shared" si="149"/>
        <v>235</v>
      </c>
      <c r="IG49" s="39">
        <f t="shared" si="149"/>
        <v>235</v>
      </c>
      <c r="IH49" s="39">
        <f t="shared" si="149"/>
        <v>235</v>
      </c>
      <c r="II49" s="39">
        <f t="shared" si="149"/>
        <v>235</v>
      </c>
      <c r="IJ49" s="39">
        <f t="shared" si="149"/>
        <v>235</v>
      </c>
      <c r="IK49" s="39">
        <f t="shared" si="149"/>
        <v>235</v>
      </c>
      <c r="IL49" s="129">
        <f t="shared" si="149"/>
        <v>235</v>
      </c>
      <c r="IM49" s="39">
        <f t="shared" si="149"/>
        <v>235</v>
      </c>
      <c r="IN49" s="39">
        <f t="shared" si="149"/>
        <v>235</v>
      </c>
      <c r="IO49" s="39">
        <f t="shared" si="149"/>
        <v>235</v>
      </c>
      <c r="IP49" s="39">
        <f t="shared" si="149"/>
        <v>235</v>
      </c>
      <c r="IQ49" s="39">
        <f t="shared" si="149"/>
        <v>235</v>
      </c>
      <c r="IR49" s="39">
        <f t="shared" si="149"/>
        <v>235</v>
      </c>
      <c r="IS49" s="39">
        <f t="shared" si="149"/>
        <v>235</v>
      </c>
      <c r="IT49" s="39">
        <f t="shared" si="149"/>
        <v>235</v>
      </c>
      <c r="IU49" s="39">
        <f t="shared" si="149"/>
        <v>235</v>
      </c>
      <c r="IV49" s="39">
        <f t="shared" si="149"/>
        <v>235</v>
      </c>
      <c r="IW49" s="39">
        <f t="shared" si="149"/>
        <v>235</v>
      </c>
      <c r="IX49" s="39">
        <f t="shared" si="149"/>
        <v>235</v>
      </c>
      <c r="IY49" s="39">
        <f t="shared" ref="IY49:KS49" si="150">IY43+55</f>
        <v>235</v>
      </c>
      <c r="IZ49" s="39">
        <f t="shared" si="150"/>
        <v>235</v>
      </c>
      <c r="JA49" s="39">
        <f t="shared" si="150"/>
        <v>235</v>
      </c>
      <c r="JB49" s="39">
        <f t="shared" si="150"/>
        <v>235</v>
      </c>
      <c r="JC49" s="39">
        <f t="shared" si="150"/>
        <v>235</v>
      </c>
      <c r="JD49" s="39">
        <f t="shared" si="150"/>
        <v>235</v>
      </c>
      <c r="JE49" s="39">
        <f t="shared" si="150"/>
        <v>235</v>
      </c>
      <c r="JF49" s="39">
        <f t="shared" si="150"/>
        <v>235</v>
      </c>
      <c r="JG49" s="39">
        <f t="shared" si="150"/>
        <v>235</v>
      </c>
      <c r="JH49" s="39">
        <f t="shared" si="150"/>
        <v>235</v>
      </c>
      <c r="JI49" s="39">
        <f t="shared" si="150"/>
        <v>235</v>
      </c>
      <c r="JJ49" s="39">
        <f t="shared" si="150"/>
        <v>235</v>
      </c>
      <c r="JK49" s="39">
        <f t="shared" si="150"/>
        <v>235</v>
      </c>
      <c r="JL49" s="39">
        <f t="shared" si="150"/>
        <v>235</v>
      </c>
      <c r="JM49" s="39">
        <f t="shared" si="150"/>
        <v>235</v>
      </c>
      <c r="JN49" s="39">
        <f t="shared" si="150"/>
        <v>235</v>
      </c>
      <c r="JO49" s="39">
        <f t="shared" si="150"/>
        <v>235</v>
      </c>
      <c r="JP49" s="39">
        <f t="shared" si="150"/>
        <v>235</v>
      </c>
      <c r="JQ49" s="39">
        <f t="shared" si="150"/>
        <v>235</v>
      </c>
      <c r="JR49" s="39">
        <f t="shared" si="150"/>
        <v>235</v>
      </c>
      <c r="JS49" s="39">
        <f t="shared" si="150"/>
        <v>235</v>
      </c>
      <c r="JT49" s="39">
        <f t="shared" si="150"/>
        <v>235</v>
      </c>
      <c r="JU49" s="39">
        <f t="shared" si="150"/>
        <v>235</v>
      </c>
      <c r="JV49" s="39">
        <f t="shared" si="150"/>
        <v>235</v>
      </c>
      <c r="JW49" s="39">
        <f t="shared" si="150"/>
        <v>235</v>
      </c>
      <c r="JX49" s="39">
        <f t="shared" si="150"/>
        <v>235</v>
      </c>
      <c r="JY49" s="39">
        <f t="shared" si="150"/>
        <v>235</v>
      </c>
      <c r="JZ49" s="39">
        <f t="shared" si="150"/>
        <v>235</v>
      </c>
      <c r="KA49" s="39">
        <f t="shared" si="150"/>
        <v>235</v>
      </c>
      <c r="KB49" s="39">
        <f t="shared" si="150"/>
        <v>235</v>
      </c>
      <c r="KC49" s="39">
        <f t="shared" si="150"/>
        <v>235</v>
      </c>
      <c r="KD49" s="39">
        <f t="shared" si="150"/>
        <v>235</v>
      </c>
      <c r="KE49" s="39">
        <f t="shared" si="150"/>
        <v>235</v>
      </c>
      <c r="KF49" s="39">
        <f t="shared" si="150"/>
        <v>235</v>
      </c>
      <c r="KG49" s="39">
        <f t="shared" si="150"/>
        <v>235</v>
      </c>
      <c r="KH49" s="39">
        <f t="shared" si="150"/>
        <v>235</v>
      </c>
      <c r="KI49" s="39">
        <f t="shared" si="150"/>
        <v>235</v>
      </c>
      <c r="KJ49" s="39">
        <f t="shared" si="150"/>
        <v>235</v>
      </c>
      <c r="KK49" s="39">
        <f t="shared" si="150"/>
        <v>235</v>
      </c>
      <c r="KL49" s="39">
        <f t="shared" si="150"/>
        <v>235</v>
      </c>
      <c r="KM49" s="39">
        <f t="shared" si="150"/>
        <v>235</v>
      </c>
      <c r="KN49" s="39">
        <f t="shared" si="150"/>
        <v>235</v>
      </c>
      <c r="KO49" s="39">
        <f t="shared" si="150"/>
        <v>235</v>
      </c>
      <c r="KP49" s="39">
        <f t="shared" si="150"/>
        <v>235</v>
      </c>
      <c r="KQ49" s="39">
        <f t="shared" si="150"/>
        <v>235</v>
      </c>
      <c r="KR49" s="39">
        <f t="shared" si="150"/>
        <v>235</v>
      </c>
      <c r="KS49" s="39">
        <f t="shared" si="150"/>
        <v>235</v>
      </c>
      <c r="KT49" s="39">
        <f t="shared" ref="KT49:NB49" si="151">KT43+55</f>
        <v>235</v>
      </c>
      <c r="KU49" s="39">
        <f t="shared" si="151"/>
        <v>235</v>
      </c>
      <c r="KV49" s="39">
        <f t="shared" si="151"/>
        <v>235</v>
      </c>
      <c r="KW49" s="39">
        <f t="shared" si="151"/>
        <v>235</v>
      </c>
      <c r="KX49" s="39">
        <f t="shared" si="151"/>
        <v>235</v>
      </c>
      <c r="KY49" s="39">
        <f t="shared" si="151"/>
        <v>235</v>
      </c>
      <c r="KZ49" s="39">
        <f t="shared" si="151"/>
        <v>235</v>
      </c>
      <c r="LA49" s="39">
        <f t="shared" si="151"/>
        <v>235</v>
      </c>
      <c r="LB49" s="39">
        <f t="shared" si="151"/>
        <v>235</v>
      </c>
      <c r="LC49" s="39">
        <f t="shared" si="151"/>
        <v>235</v>
      </c>
      <c r="LD49" s="39">
        <f t="shared" si="151"/>
        <v>235</v>
      </c>
      <c r="LE49" s="39">
        <f t="shared" si="151"/>
        <v>235</v>
      </c>
      <c r="LF49" s="39">
        <f t="shared" si="151"/>
        <v>235</v>
      </c>
      <c r="LG49" s="39">
        <f t="shared" si="151"/>
        <v>235</v>
      </c>
      <c r="LH49" s="39">
        <f t="shared" si="151"/>
        <v>235</v>
      </c>
      <c r="LI49" s="39">
        <f t="shared" si="151"/>
        <v>235</v>
      </c>
      <c r="LJ49" s="39">
        <f t="shared" si="151"/>
        <v>235</v>
      </c>
      <c r="LK49" s="39">
        <f t="shared" si="151"/>
        <v>235</v>
      </c>
      <c r="LL49" s="39">
        <f t="shared" si="151"/>
        <v>235</v>
      </c>
      <c r="LM49" s="39">
        <f t="shared" si="151"/>
        <v>235</v>
      </c>
      <c r="LN49" s="39">
        <f t="shared" si="151"/>
        <v>235</v>
      </c>
      <c r="LO49" s="39">
        <f t="shared" si="151"/>
        <v>235</v>
      </c>
      <c r="LP49" s="39">
        <f t="shared" si="151"/>
        <v>235</v>
      </c>
      <c r="LQ49" s="39">
        <f t="shared" si="151"/>
        <v>235</v>
      </c>
      <c r="LR49" s="39">
        <f t="shared" si="151"/>
        <v>235</v>
      </c>
      <c r="LS49" s="39">
        <f t="shared" si="151"/>
        <v>235</v>
      </c>
      <c r="LT49" s="39">
        <f t="shared" si="151"/>
        <v>235</v>
      </c>
      <c r="LU49" s="39">
        <f t="shared" si="151"/>
        <v>235</v>
      </c>
      <c r="LV49" s="39">
        <f t="shared" si="151"/>
        <v>235</v>
      </c>
      <c r="LW49" s="39">
        <f t="shared" si="151"/>
        <v>235</v>
      </c>
      <c r="LX49" s="39">
        <f t="shared" si="151"/>
        <v>235</v>
      </c>
      <c r="LY49" s="39">
        <f t="shared" si="151"/>
        <v>235</v>
      </c>
      <c r="LZ49" s="39">
        <f t="shared" si="151"/>
        <v>235</v>
      </c>
      <c r="MA49" s="39">
        <f t="shared" si="151"/>
        <v>235</v>
      </c>
      <c r="MB49" s="39">
        <f t="shared" si="151"/>
        <v>235</v>
      </c>
      <c r="MC49" s="39">
        <f t="shared" si="151"/>
        <v>235</v>
      </c>
      <c r="MD49" s="39">
        <f t="shared" si="151"/>
        <v>235</v>
      </c>
      <c r="ME49" s="39">
        <f t="shared" si="151"/>
        <v>235</v>
      </c>
      <c r="MF49" s="39">
        <f t="shared" si="151"/>
        <v>235</v>
      </c>
      <c r="MG49" s="39">
        <f t="shared" si="151"/>
        <v>235</v>
      </c>
      <c r="MH49" s="39">
        <f t="shared" si="151"/>
        <v>235</v>
      </c>
      <c r="MI49" s="39">
        <f t="shared" si="151"/>
        <v>235</v>
      </c>
      <c r="MJ49" s="39">
        <f t="shared" si="151"/>
        <v>235</v>
      </c>
      <c r="MK49" s="39">
        <f t="shared" si="151"/>
        <v>235</v>
      </c>
      <c r="ML49" s="39">
        <f t="shared" si="151"/>
        <v>235</v>
      </c>
      <c r="MM49" s="39">
        <f t="shared" si="151"/>
        <v>235</v>
      </c>
      <c r="MN49" s="39">
        <f t="shared" si="151"/>
        <v>235</v>
      </c>
      <c r="MO49" s="39">
        <f t="shared" si="151"/>
        <v>235</v>
      </c>
      <c r="MP49" s="39">
        <f t="shared" si="151"/>
        <v>235</v>
      </c>
      <c r="MQ49" s="39">
        <f t="shared" si="151"/>
        <v>235</v>
      </c>
      <c r="MR49" s="39">
        <f t="shared" si="151"/>
        <v>235</v>
      </c>
      <c r="MS49" s="39">
        <f t="shared" si="151"/>
        <v>235</v>
      </c>
      <c r="MT49" s="39">
        <f t="shared" si="151"/>
        <v>235</v>
      </c>
      <c r="MU49" s="39">
        <f t="shared" si="151"/>
        <v>235</v>
      </c>
      <c r="MV49" s="39">
        <f t="shared" si="151"/>
        <v>235</v>
      </c>
      <c r="MW49" s="39">
        <f t="shared" si="151"/>
        <v>235</v>
      </c>
      <c r="MX49" s="39">
        <f t="shared" si="151"/>
        <v>235</v>
      </c>
      <c r="MY49" s="39">
        <f t="shared" si="151"/>
        <v>235</v>
      </c>
      <c r="MZ49" s="39">
        <f t="shared" si="151"/>
        <v>235</v>
      </c>
      <c r="NA49" s="39">
        <f t="shared" si="151"/>
        <v>235</v>
      </c>
      <c r="NB49" s="39">
        <f t="shared" si="151"/>
        <v>235</v>
      </c>
      <c r="NC49" s="39">
        <f t="shared" si="101"/>
        <v>235</v>
      </c>
      <c r="ND49" s="39">
        <f t="shared" si="101"/>
        <v>235</v>
      </c>
      <c r="NE49" s="39">
        <f t="shared" si="101"/>
        <v>235</v>
      </c>
      <c r="NF49" s="39">
        <f t="shared" si="101"/>
        <v>235</v>
      </c>
      <c r="NG49" s="39">
        <f t="shared" ref="NG49:OE49" si="152">NG43+55</f>
        <v>235</v>
      </c>
      <c r="NH49" s="39">
        <f t="shared" si="152"/>
        <v>235</v>
      </c>
      <c r="NI49" s="39">
        <f t="shared" si="152"/>
        <v>235</v>
      </c>
      <c r="NJ49" s="39">
        <f t="shared" si="152"/>
        <v>235</v>
      </c>
      <c r="NK49" s="39">
        <f t="shared" si="152"/>
        <v>235</v>
      </c>
      <c r="NL49" s="39">
        <f t="shared" si="152"/>
        <v>235</v>
      </c>
      <c r="NM49" s="39">
        <f t="shared" si="152"/>
        <v>235</v>
      </c>
      <c r="NN49" s="39">
        <f t="shared" si="152"/>
        <v>235</v>
      </c>
      <c r="NO49" s="39">
        <f t="shared" si="152"/>
        <v>235</v>
      </c>
      <c r="NP49" s="39">
        <f t="shared" si="152"/>
        <v>235</v>
      </c>
      <c r="NQ49" s="39">
        <f t="shared" si="152"/>
        <v>235</v>
      </c>
      <c r="NR49" s="39">
        <f t="shared" si="152"/>
        <v>235</v>
      </c>
      <c r="NS49" s="39">
        <f t="shared" si="152"/>
        <v>235</v>
      </c>
      <c r="NT49" s="39">
        <f t="shared" si="152"/>
        <v>235</v>
      </c>
      <c r="NU49" s="39">
        <f t="shared" si="152"/>
        <v>235</v>
      </c>
      <c r="NV49" s="39">
        <f t="shared" si="152"/>
        <v>235</v>
      </c>
      <c r="NW49" s="39">
        <f t="shared" si="152"/>
        <v>235</v>
      </c>
      <c r="NX49" s="39">
        <f t="shared" si="152"/>
        <v>235</v>
      </c>
      <c r="NY49" s="39">
        <f t="shared" si="152"/>
        <v>235</v>
      </c>
      <c r="NZ49" s="39">
        <f t="shared" si="152"/>
        <v>235</v>
      </c>
      <c r="OA49" s="39">
        <f t="shared" si="152"/>
        <v>235</v>
      </c>
      <c r="OB49" s="39">
        <f t="shared" si="152"/>
        <v>235</v>
      </c>
      <c r="OC49" s="39">
        <f t="shared" si="152"/>
        <v>235</v>
      </c>
      <c r="OD49" s="39">
        <f t="shared" si="152"/>
        <v>235</v>
      </c>
      <c r="OE49" s="39">
        <f t="shared" si="152"/>
        <v>235</v>
      </c>
      <c r="OF49" s="39">
        <f t="shared" ref="OF49:QC49" si="153">OF43+55</f>
        <v>235</v>
      </c>
      <c r="OG49" s="39">
        <f t="shared" si="153"/>
        <v>235</v>
      </c>
      <c r="OH49" s="39">
        <f t="shared" si="153"/>
        <v>235</v>
      </c>
      <c r="OI49" s="39">
        <f t="shared" si="153"/>
        <v>235</v>
      </c>
      <c r="OJ49" s="39">
        <f t="shared" si="153"/>
        <v>235</v>
      </c>
      <c r="OK49" s="39">
        <f t="shared" si="153"/>
        <v>235</v>
      </c>
      <c r="OL49" s="39">
        <f t="shared" si="153"/>
        <v>235</v>
      </c>
      <c r="OM49" s="39">
        <f t="shared" si="153"/>
        <v>235</v>
      </c>
      <c r="ON49" s="39">
        <f t="shared" si="153"/>
        <v>235</v>
      </c>
      <c r="OO49" s="39">
        <f t="shared" si="153"/>
        <v>235</v>
      </c>
      <c r="OP49" s="39">
        <f t="shared" si="153"/>
        <v>235</v>
      </c>
      <c r="OQ49" s="39">
        <f t="shared" si="153"/>
        <v>235</v>
      </c>
      <c r="OR49" s="39">
        <f t="shared" si="153"/>
        <v>235</v>
      </c>
      <c r="OS49" s="39">
        <f t="shared" si="153"/>
        <v>235</v>
      </c>
      <c r="OT49" s="39">
        <f t="shared" si="153"/>
        <v>235</v>
      </c>
      <c r="OU49" s="39">
        <f t="shared" si="153"/>
        <v>235</v>
      </c>
      <c r="OV49" s="39">
        <f t="shared" si="153"/>
        <v>235</v>
      </c>
      <c r="OW49" s="39">
        <f t="shared" si="153"/>
        <v>235</v>
      </c>
      <c r="OX49" s="39">
        <f t="shared" si="153"/>
        <v>235</v>
      </c>
      <c r="OY49" s="39">
        <f t="shared" si="153"/>
        <v>235</v>
      </c>
      <c r="OZ49" s="39">
        <f t="shared" si="153"/>
        <v>235</v>
      </c>
      <c r="PA49" s="39">
        <f t="shared" si="153"/>
        <v>235</v>
      </c>
      <c r="PB49" s="39">
        <f t="shared" si="153"/>
        <v>235</v>
      </c>
      <c r="PC49" s="39">
        <f t="shared" si="153"/>
        <v>235</v>
      </c>
      <c r="PD49" s="39">
        <f t="shared" si="153"/>
        <v>235</v>
      </c>
      <c r="PE49" s="39">
        <f t="shared" si="153"/>
        <v>235</v>
      </c>
      <c r="PF49" s="39">
        <f t="shared" si="153"/>
        <v>235</v>
      </c>
      <c r="PG49" s="39">
        <f t="shared" si="153"/>
        <v>235</v>
      </c>
      <c r="PH49" s="39">
        <f t="shared" si="153"/>
        <v>235</v>
      </c>
      <c r="PI49" s="39">
        <f t="shared" si="153"/>
        <v>235</v>
      </c>
      <c r="PJ49" s="39">
        <f t="shared" si="153"/>
        <v>235</v>
      </c>
      <c r="PK49" s="39">
        <f t="shared" si="153"/>
        <v>235</v>
      </c>
      <c r="PL49" s="39">
        <f t="shared" si="153"/>
        <v>235</v>
      </c>
      <c r="PM49" s="39">
        <f t="shared" si="153"/>
        <v>235</v>
      </c>
      <c r="PN49" s="39">
        <f t="shared" si="153"/>
        <v>235</v>
      </c>
      <c r="PO49" s="39">
        <f t="shared" si="153"/>
        <v>235</v>
      </c>
      <c r="PP49" s="39">
        <f t="shared" si="153"/>
        <v>235</v>
      </c>
      <c r="PQ49" s="39">
        <f t="shared" si="153"/>
        <v>235</v>
      </c>
      <c r="PR49" s="39">
        <f t="shared" si="153"/>
        <v>235</v>
      </c>
      <c r="PS49" s="39">
        <f t="shared" si="153"/>
        <v>235</v>
      </c>
      <c r="PT49" s="39">
        <f t="shared" si="153"/>
        <v>235</v>
      </c>
      <c r="PU49" s="39">
        <f t="shared" si="153"/>
        <v>235</v>
      </c>
      <c r="PV49" s="39">
        <f t="shared" si="153"/>
        <v>235</v>
      </c>
      <c r="PW49" s="39">
        <f t="shared" si="153"/>
        <v>235</v>
      </c>
      <c r="PX49" s="39">
        <f t="shared" si="153"/>
        <v>235</v>
      </c>
      <c r="PY49" s="39">
        <f t="shared" si="153"/>
        <v>235</v>
      </c>
      <c r="PZ49" s="39">
        <f t="shared" si="153"/>
        <v>235</v>
      </c>
      <c r="QA49" s="39">
        <f t="shared" si="153"/>
        <v>235</v>
      </c>
      <c r="QB49" s="39">
        <f t="shared" si="153"/>
        <v>235</v>
      </c>
      <c r="QC49" s="39">
        <f t="shared" si="153"/>
        <v>235</v>
      </c>
      <c r="QD49" s="39">
        <f t="shared" ref="QD49:SG49" si="154">QD43+55</f>
        <v>235</v>
      </c>
      <c r="QE49" s="39">
        <f t="shared" si="154"/>
        <v>235</v>
      </c>
      <c r="QF49" s="39">
        <f t="shared" si="154"/>
        <v>235</v>
      </c>
      <c r="QG49" s="39">
        <f t="shared" si="154"/>
        <v>235</v>
      </c>
      <c r="QH49" s="39">
        <f t="shared" si="154"/>
        <v>235</v>
      </c>
      <c r="QI49" s="39">
        <f t="shared" si="154"/>
        <v>235</v>
      </c>
      <c r="QJ49" s="39">
        <f t="shared" si="154"/>
        <v>235</v>
      </c>
      <c r="QK49" s="39">
        <f t="shared" si="154"/>
        <v>235</v>
      </c>
      <c r="QL49" s="39">
        <f t="shared" si="154"/>
        <v>235</v>
      </c>
      <c r="QM49" s="39">
        <f t="shared" si="154"/>
        <v>235</v>
      </c>
      <c r="QN49" s="39">
        <f t="shared" si="154"/>
        <v>235</v>
      </c>
      <c r="QO49" s="39">
        <f t="shared" si="154"/>
        <v>235</v>
      </c>
      <c r="QP49" s="39">
        <f t="shared" si="154"/>
        <v>235</v>
      </c>
      <c r="QQ49" s="39">
        <f t="shared" si="154"/>
        <v>235</v>
      </c>
      <c r="QR49" s="39">
        <f t="shared" si="154"/>
        <v>235</v>
      </c>
      <c r="QS49" s="39">
        <f t="shared" si="154"/>
        <v>235</v>
      </c>
      <c r="QT49" s="39">
        <f t="shared" si="154"/>
        <v>235</v>
      </c>
      <c r="QU49" s="39">
        <f t="shared" si="154"/>
        <v>235</v>
      </c>
      <c r="QV49" s="39">
        <f t="shared" si="154"/>
        <v>235</v>
      </c>
      <c r="QW49" s="39">
        <f t="shared" si="154"/>
        <v>235</v>
      </c>
      <c r="QX49" s="39">
        <f t="shared" si="154"/>
        <v>235</v>
      </c>
      <c r="QY49" s="39">
        <f t="shared" si="154"/>
        <v>235</v>
      </c>
      <c r="QZ49" s="39">
        <f t="shared" si="154"/>
        <v>235</v>
      </c>
      <c r="RA49" s="39">
        <f t="shared" si="154"/>
        <v>235</v>
      </c>
      <c r="RB49" s="39">
        <f t="shared" si="154"/>
        <v>235</v>
      </c>
      <c r="RC49" s="39">
        <f t="shared" si="154"/>
        <v>235</v>
      </c>
      <c r="RD49" s="39">
        <f t="shared" si="154"/>
        <v>235</v>
      </c>
      <c r="RE49" s="39">
        <f t="shared" si="154"/>
        <v>235</v>
      </c>
      <c r="RF49" s="39">
        <f t="shared" si="154"/>
        <v>235</v>
      </c>
      <c r="RG49" s="39">
        <f t="shared" si="154"/>
        <v>235</v>
      </c>
      <c r="RH49" s="39">
        <f t="shared" si="154"/>
        <v>235</v>
      </c>
      <c r="RI49" s="39">
        <f t="shared" si="154"/>
        <v>235</v>
      </c>
      <c r="RJ49" s="39">
        <f t="shared" si="154"/>
        <v>235</v>
      </c>
      <c r="RK49" s="39">
        <f t="shared" si="154"/>
        <v>235</v>
      </c>
      <c r="RL49" s="39">
        <f t="shared" si="154"/>
        <v>235</v>
      </c>
      <c r="RM49" s="39">
        <f t="shared" si="154"/>
        <v>235</v>
      </c>
      <c r="RN49" s="39">
        <f t="shared" si="154"/>
        <v>235</v>
      </c>
      <c r="RO49" s="39">
        <f t="shared" si="154"/>
        <v>235</v>
      </c>
      <c r="RP49" s="39">
        <f t="shared" si="154"/>
        <v>235</v>
      </c>
      <c r="RQ49" s="39">
        <f t="shared" si="154"/>
        <v>235</v>
      </c>
      <c r="RR49" s="39">
        <f t="shared" si="154"/>
        <v>235</v>
      </c>
      <c r="RS49" s="39">
        <f t="shared" si="154"/>
        <v>235</v>
      </c>
      <c r="RT49" s="39">
        <f t="shared" si="154"/>
        <v>235</v>
      </c>
      <c r="RU49" s="39">
        <f t="shared" si="154"/>
        <v>235</v>
      </c>
      <c r="RV49" s="39">
        <f t="shared" si="154"/>
        <v>235</v>
      </c>
      <c r="RW49" s="39">
        <f t="shared" si="154"/>
        <v>235</v>
      </c>
      <c r="RX49" s="39">
        <f t="shared" si="154"/>
        <v>235</v>
      </c>
      <c r="RY49" s="39">
        <f t="shared" si="154"/>
        <v>235</v>
      </c>
      <c r="RZ49" s="39">
        <f t="shared" si="154"/>
        <v>235</v>
      </c>
      <c r="SA49" s="39">
        <f t="shared" si="154"/>
        <v>235</v>
      </c>
      <c r="SB49" s="39">
        <f t="shared" si="154"/>
        <v>235</v>
      </c>
      <c r="SC49" s="39">
        <f t="shared" si="154"/>
        <v>235</v>
      </c>
      <c r="SD49" s="39">
        <f t="shared" si="154"/>
        <v>235</v>
      </c>
      <c r="SE49" s="39">
        <f t="shared" si="154"/>
        <v>235</v>
      </c>
      <c r="SF49" s="39">
        <f t="shared" si="154"/>
        <v>235</v>
      </c>
      <c r="SG49" s="39">
        <f t="shared" si="154"/>
        <v>235</v>
      </c>
      <c r="SH49" s="39">
        <f t="shared" ref="SH49:SY49" si="155">SH43+55</f>
        <v>235</v>
      </c>
      <c r="SI49" s="39">
        <f t="shared" si="155"/>
        <v>235</v>
      </c>
      <c r="SJ49" s="39">
        <f t="shared" si="155"/>
        <v>235</v>
      </c>
      <c r="SK49" s="39">
        <f t="shared" si="155"/>
        <v>235</v>
      </c>
      <c r="SL49" s="39">
        <f t="shared" si="155"/>
        <v>235</v>
      </c>
      <c r="SM49" s="39">
        <f t="shared" si="155"/>
        <v>235</v>
      </c>
      <c r="SN49" s="39">
        <f t="shared" si="155"/>
        <v>235</v>
      </c>
      <c r="SO49" s="39">
        <f t="shared" si="155"/>
        <v>235</v>
      </c>
      <c r="SP49" s="39">
        <f t="shared" si="155"/>
        <v>235</v>
      </c>
      <c r="SQ49" s="39">
        <f t="shared" si="155"/>
        <v>235</v>
      </c>
      <c r="SR49" s="39">
        <f t="shared" si="155"/>
        <v>235</v>
      </c>
      <c r="SS49" s="39">
        <f t="shared" si="155"/>
        <v>235</v>
      </c>
      <c r="ST49" s="39">
        <f t="shared" si="155"/>
        <v>235</v>
      </c>
      <c r="SU49" s="39">
        <f t="shared" si="155"/>
        <v>235</v>
      </c>
      <c r="SV49" s="39">
        <f t="shared" si="155"/>
        <v>235</v>
      </c>
      <c r="SW49" s="39">
        <f t="shared" si="155"/>
        <v>235</v>
      </c>
      <c r="SX49" s="39">
        <f t="shared" si="155"/>
        <v>235</v>
      </c>
      <c r="SY49" s="39">
        <f t="shared" si="155"/>
        <v>235</v>
      </c>
    </row>
    <row r="50" spans="1:607" s="37" customFormat="1" ht="18.5" x14ac:dyDescent="0.45">
      <c r="A50" s="46" t="s">
        <v>95</v>
      </c>
      <c r="B50" s="37">
        <v>360</v>
      </c>
      <c r="C50" s="37">
        <f t="shared" ref="C50:C55" si="156">B50</f>
        <v>360</v>
      </c>
      <c r="D50" s="37">
        <f t="shared" ref="D50:D55" si="157">C50</f>
        <v>360</v>
      </c>
      <c r="E50" s="37">
        <f t="shared" ref="E50:E55" si="158">D50</f>
        <v>360</v>
      </c>
      <c r="F50" s="37">
        <f t="shared" ref="F50:F55" si="159">E50</f>
        <v>360</v>
      </c>
      <c r="G50" s="37">
        <f t="shared" ref="G50:G55" si="160">F50</f>
        <v>360</v>
      </c>
      <c r="H50" s="37">
        <f t="shared" ref="H50:H55" si="161">G50</f>
        <v>360</v>
      </c>
      <c r="I50" s="37">
        <f t="shared" ref="I50:I55" si="162">H50</f>
        <v>360</v>
      </c>
      <c r="J50" s="37">
        <f t="shared" ref="J50:J55" si="163">I50</f>
        <v>360</v>
      </c>
      <c r="K50" s="37">
        <f t="shared" ref="K50:K55" si="164">J50</f>
        <v>360</v>
      </c>
      <c r="L50" s="37">
        <f t="shared" ref="L50:L55" si="165">K50</f>
        <v>360</v>
      </c>
      <c r="M50" s="37">
        <f t="shared" ref="M50:M55" si="166">L50</f>
        <v>360</v>
      </c>
      <c r="N50" s="37">
        <f t="shared" ref="N50:N55" si="167">M50</f>
        <v>360</v>
      </c>
      <c r="O50" s="37">
        <f t="shared" ref="O50:O55" si="168">N50</f>
        <v>360</v>
      </c>
      <c r="P50" s="37">
        <f t="shared" ref="P50:P55" si="169">O50</f>
        <v>360</v>
      </c>
      <c r="Q50" s="37">
        <f t="shared" ref="Q50:Q55" si="170">P50</f>
        <v>360</v>
      </c>
      <c r="R50" s="37">
        <f t="shared" ref="R50:R55" si="171">Q50</f>
        <v>360</v>
      </c>
      <c r="S50" s="37">
        <f t="shared" ref="S50:S55" si="172">R50</f>
        <v>360</v>
      </c>
      <c r="T50" s="37">
        <f t="shared" ref="T50:T55" si="173">S50</f>
        <v>360</v>
      </c>
      <c r="U50" s="37">
        <f t="shared" ref="U50:U55" si="174">T50</f>
        <v>360</v>
      </c>
      <c r="V50" s="37">
        <f t="shared" ref="V50:V55" si="175">U50</f>
        <v>360</v>
      </c>
      <c r="W50" s="37">
        <f t="shared" ref="W50:W55" si="176">V50</f>
        <v>360</v>
      </c>
      <c r="X50" s="37">
        <f t="shared" ref="X50:X55" si="177">W50</f>
        <v>360</v>
      </c>
      <c r="Y50" s="37">
        <f t="shared" ref="Y50:Y55" si="178">X50</f>
        <v>360</v>
      </c>
      <c r="Z50" s="37">
        <f t="shared" ref="Z50:Z55" si="179">Y50</f>
        <v>360</v>
      </c>
      <c r="AA50" s="37">
        <f t="shared" ref="AA50:AA55" si="180">Z50</f>
        <v>360</v>
      </c>
      <c r="AB50" s="37">
        <f t="shared" ref="AB50:AB55" si="181">AA50</f>
        <v>360</v>
      </c>
      <c r="AC50" s="37">
        <f t="shared" ref="AC50:AC55" si="182">AB50</f>
        <v>360</v>
      </c>
      <c r="AD50" s="37">
        <f t="shared" ref="AD50:AD55" si="183">AC50</f>
        <v>360</v>
      </c>
      <c r="AE50" s="37">
        <f t="shared" ref="AE50:AE55" si="184">AD50</f>
        <v>360</v>
      </c>
      <c r="AF50" s="37">
        <f t="shared" ref="AF50:AF55" si="185">AE50</f>
        <v>360</v>
      </c>
      <c r="AG50" s="37">
        <f t="shared" ref="AG50:AG55" si="186">AF50</f>
        <v>360</v>
      </c>
      <c r="AH50" s="37">
        <f t="shared" ref="AH50:AH55" si="187">AG50</f>
        <v>360</v>
      </c>
      <c r="AI50" s="37">
        <f t="shared" ref="AI50:AI55" si="188">AH50</f>
        <v>360</v>
      </c>
      <c r="AJ50" s="37">
        <f t="shared" ref="AJ50:AJ55" si="189">AI50</f>
        <v>360</v>
      </c>
      <c r="AK50" s="37">
        <f t="shared" ref="AK50:AK55" si="190">AJ50</f>
        <v>360</v>
      </c>
      <c r="AL50" s="37">
        <f t="shared" ref="AL50:AL55" si="191">AK50</f>
        <v>360</v>
      </c>
      <c r="AM50" s="37">
        <f t="shared" ref="AM50:AM55" si="192">AL50</f>
        <v>360</v>
      </c>
      <c r="AN50" s="37">
        <f t="shared" ref="AN50:AN55" si="193">AM50</f>
        <v>360</v>
      </c>
      <c r="AO50" s="37">
        <f t="shared" ref="AO50:AO55" si="194">AN50</f>
        <v>360</v>
      </c>
      <c r="AP50" s="37">
        <f t="shared" ref="AP50:AP55" si="195">AO50</f>
        <v>360</v>
      </c>
      <c r="AQ50" s="37">
        <f t="shared" ref="AQ50:AQ55" si="196">AP50</f>
        <v>360</v>
      </c>
      <c r="AR50" s="37">
        <f t="shared" ref="AR50:AR55" si="197">AQ50</f>
        <v>360</v>
      </c>
      <c r="AS50" s="37">
        <f t="shared" ref="AS50:AS55" si="198">AR50</f>
        <v>360</v>
      </c>
      <c r="AT50" s="37">
        <f t="shared" ref="AT50:AT55" si="199">AS50</f>
        <v>360</v>
      </c>
      <c r="AU50" s="37">
        <f t="shared" ref="AU50:AU55" si="200">AT50</f>
        <v>360</v>
      </c>
      <c r="AV50" s="37">
        <f t="shared" ref="AV50:AV55" si="201">AU50</f>
        <v>360</v>
      </c>
      <c r="AW50" s="37">
        <f t="shared" ref="AW50:AW55" si="202">AV50</f>
        <v>360</v>
      </c>
      <c r="AX50" s="37">
        <f t="shared" ref="AX50:AX55" si="203">AW50</f>
        <v>360</v>
      </c>
      <c r="AY50" s="37">
        <f t="shared" ref="AY50:AY55" si="204">AX50</f>
        <v>360</v>
      </c>
      <c r="AZ50" s="37">
        <f t="shared" ref="AZ50:AZ55" si="205">AY50</f>
        <v>360</v>
      </c>
      <c r="BA50" s="37">
        <f t="shared" ref="BA50:BA55" si="206">AZ50</f>
        <v>360</v>
      </c>
      <c r="BB50" s="37">
        <f t="shared" ref="BB50:BB55" si="207">BA50</f>
        <v>360</v>
      </c>
      <c r="BC50" s="37">
        <f t="shared" ref="BC50:BC55" si="208">BB50</f>
        <v>360</v>
      </c>
      <c r="BD50" s="37">
        <f t="shared" ref="BD50:BD55" si="209">BC50</f>
        <v>360</v>
      </c>
      <c r="BE50" s="37">
        <f t="shared" ref="BE50:BE55" si="210">BD50</f>
        <v>360</v>
      </c>
      <c r="BF50" s="37">
        <f t="shared" ref="BF50:BF55" si="211">BE50</f>
        <v>360</v>
      </c>
      <c r="BG50" s="37">
        <f t="shared" ref="BG50:BG55" si="212">BF50</f>
        <v>360</v>
      </c>
      <c r="BH50" s="37">
        <f t="shared" ref="BH50:BH55" si="213">BG50</f>
        <v>360</v>
      </c>
      <c r="BI50" s="37">
        <f t="shared" ref="BI50:BI55" si="214">BH50</f>
        <v>360</v>
      </c>
      <c r="BJ50" s="37">
        <f t="shared" ref="BJ50:BJ55" si="215">BI50</f>
        <v>360</v>
      </c>
      <c r="BK50" s="37">
        <f t="shared" ref="BK50:BK55" si="216">BJ50</f>
        <v>360</v>
      </c>
      <c r="BL50" s="37">
        <f t="shared" ref="BL50:BL55" si="217">BK50</f>
        <v>360</v>
      </c>
      <c r="BM50" s="37">
        <f t="shared" ref="BM50:BM55" si="218">BL50</f>
        <v>360</v>
      </c>
      <c r="BN50" s="37">
        <f t="shared" ref="BN50:BN55" si="219">BM50</f>
        <v>360</v>
      </c>
      <c r="BO50" s="37">
        <f t="shared" ref="BO50:BO55" si="220">BN50</f>
        <v>360</v>
      </c>
      <c r="BP50" s="37">
        <f t="shared" ref="BP50:BP55" si="221">BO50</f>
        <v>360</v>
      </c>
      <c r="BQ50" s="37">
        <f t="shared" ref="BQ50:BQ55" si="222">BP50</f>
        <v>360</v>
      </c>
      <c r="BR50" s="37">
        <f t="shared" ref="BR50:BR55" si="223">BQ50</f>
        <v>360</v>
      </c>
      <c r="BS50" s="37">
        <f t="shared" ref="BS50:BS55" si="224">BR50</f>
        <v>360</v>
      </c>
      <c r="BT50" s="37">
        <f t="shared" ref="BT50:BT55" si="225">BS50</f>
        <v>360</v>
      </c>
      <c r="BU50" s="37">
        <f t="shared" ref="BU50:BU55" si="226">BT50</f>
        <v>360</v>
      </c>
      <c r="BV50" s="37">
        <f t="shared" ref="BV50:BV55" si="227">BU50</f>
        <v>360</v>
      </c>
      <c r="BW50" s="37">
        <f t="shared" ref="BW50:BW55" si="228">BV50</f>
        <v>360</v>
      </c>
      <c r="BX50" s="37">
        <f t="shared" ref="BX50:BX55" si="229">BW50</f>
        <v>360</v>
      </c>
      <c r="BY50" s="37">
        <f t="shared" ref="BY50:BY55" si="230">BX50</f>
        <v>360</v>
      </c>
      <c r="BZ50" s="37">
        <f t="shared" ref="BZ50:BZ55" si="231">BY50</f>
        <v>360</v>
      </c>
      <c r="CA50" s="37">
        <f t="shared" ref="CA50:CA55" si="232">BZ50</f>
        <v>360</v>
      </c>
      <c r="CB50" s="37">
        <f t="shared" ref="CB50:CB55" si="233">CA50</f>
        <v>360</v>
      </c>
      <c r="CC50" s="37">
        <f t="shared" ref="CC50:CC55" si="234">CB50</f>
        <v>360</v>
      </c>
      <c r="CD50" s="37">
        <f t="shared" ref="CD50:CD55" si="235">CC50</f>
        <v>360</v>
      </c>
      <c r="CE50" s="37">
        <f t="shared" ref="CE50:CE55" si="236">CD50</f>
        <v>360</v>
      </c>
      <c r="CF50" s="37">
        <f t="shared" ref="CF50:CF55" si="237">CE50</f>
        <v>360</v>
      </c>
      <c r="CG50" s="37">
        <f t="shared" ref="CG50:CG55" si="238">CF50</f>
        <v>360</v>
      </c>
      <c r="CH50" s="37">
        <f t="shared" ref="CH50:CH55" si="239">CG50</f>
        <v>360</v>
      </c>
      <c r="CI50" s="37">
        <f t="shared" ref="CI50:CI55" si="240">CH50</f>
        <v>360</v>
      </c>
      <c r="CJ50" s="37">
        <f t="shared" ref="CJ50:CJ55" si="241">CI50</f>
        <v>360</v>
      </c>
      <c r="CK50" s="37">
        <f t="shared" ref="CK50:CK55" si="242">CJ50</f>
        <v>360</v>
      </c>
      <c r="CL50" s="37">
        <f t="shared" ref="CL50:CL55" si="243">CK50</f>
        <v>360</v>
      </c>
      <c r="CM50" s="37">
        <f t="shared" ref="CM50:CM55" si="244">CL50</f>
        <v>360</v>
      </c>
      <c r="CN50" s="37">
        <f t="shared" ref="CN50:CN55" si="245">CM50</f>
        <v>360</v>
      </c>
      <c r="CO50" s="37">
        <f t="shared" ref="CO50:CO55" si="246">CN50</f>
        <v>360</v>
      </c>
      <c r="CP50" s="37">
        <f t="shared" ref="CP50:CP55" si="247">CO50</f>
        <v>360</v>
      </c>
      <c r="CQ50" s="37">
        <f t="shared" ref="CQ50:CQ55" si="248">CP50</f>
        <v>360</v>
      </c>
      <c r="CR50" s="37">
        <f t="shared" ref="CR50:CR55" si="249">CQ50</f>
        <v>360</v>
      </c>
      <c r="CS50" s="37">
        <f t="shared" ref="CS50:CS55" si="250">CR50</f>
        <v>360</v>
      </c>
      <c r="CT50" s="37">
        <f t="shared" ref="CT50:CT55" si="251">CS50</f>
        <v>360</v>
      </c>
      <c r="CU50" s="37">
        <f t="shared" ref="CU50:CU55" si="252">CT50</f>
        <v>360</v>
      </c>
      <c r="CV50" s="37">
        <f t="shared" ref="CV50:CV55" si="253">CU50</f>
        <v>360</v>
      </c>
      <c r="CW50" s="37">
        <f t="shared" ref="CW50:CW55" si="254">CV50</f>
        <v>360</v>
      </c>
      <c r="CX50" s="37">
        <f t="shared" ref="CX50:CX55" si="255">CW50</f>
        <v>360</v>
      </c>
      <c r="CY50" s="37">
        <f t="shared" ref="CY50:CY55" si="256">CX50</f>
        <v>360</v>
      </c>
      <c r="CZ50" s="37">
        <f t="shared" ref="CZ50:CZ55" si="257">CY50</f>
        <v>360</v>
      </c>
      <c r="DA50" s="37">
        <f t="shared" ref="DA50:DA55" si="258">CZ50</f>
        <v>360</v>
      </c>
      <c r="DB50" s="37">
        <f t="shared" ref="DB50:DB55" si="259">DA50</f>
        <v>360</v>
      </c>
      <c r="DC50" s="37">
        <f t="shared" ref="DC50:DC55" si="260">DB50</f>
        <v>360</v>
      </c>
      <c r="DD50" s="37">
        <f t="shared" ref="DD50:DD55" si="261">DC50</f>
        <v>360</v>
      </c>
      <c r="DE50" s="37">
        <f t="shared" ref="DE50:DE55" si="262">DD50</f>
        <v>360</v>
      </c>
      <c r="DF50" s="37">
        <f t="shared" ref="DF50:DF55" si="263">DE50</f>
        <v>360</v>
      </c>
      <c r="DG50" s="37">
        <f t="shared" ref="DG50:DG55" si="264">DF50</f>
        <v>360</v>
      </c>
      <c r="DH50" s="37">
        <f t="shared" ref="DH50:DH55" si="265">DG50</f>
        <v>360</v>
      </c>
      <c r="DI50" s="37">
        <f t="shared" ref="DI50:DI55" si="266">DH50</f>
        <v>360</v>
      </c>
      <c r="DJ50" s="37">
        <f t="shared" ref="DJ50:DJ55" si="267">DI50</f>
        <v>360</v>
      </c>
      <c r="DK50" s="37">
        <f t="shared" ref="DK50:DK55" si="268">DJ50</f>
        <v>360</v>
      </c>
      <c r="DL50" s="37">
        <f t="shared" ref="DL50:DL55" si="269">DK50</f>
        <v>360</v>
      </c>
      <c r="DM50" s="37">
        <f t="shared" ref="DM50:DM55" si="270">DL50</f>
        <v>360</v>
      </c>
      <c r="DN50" s="37">
        <f t="shared" ref="DN50:DN55" si="271">DM50</f>
        <v>360</v>
      </c>
      <c r="DO50" s="37">
        <f t="shared" ref="DO50:DO55" si="272">DN50</f>
        <v>360</v>
      </c>
      <c r="DP50" s="37">
        <f t="shared" ref="DP50:DP55" si="273">DO50</f>
        <v>360</v>
      </c>
      <c r="DQ50" s="37">
        <f t="shared" ref="DQ50:DQ55" si="274">DP50</f>
        <v>360</v>
      </c>
      <c r="DR50" s="37">
        <f t="shared" ref="DR50:DR55" si="275">DQ50</f>
        <v>360</v>
      </c>
      <c r="DS50" s="37">
        <f t="shared" ref="DS50:DS55" si="276">DR50</f>
        <v>360</v>
      </c>
      <c r="DT50" s="37">
        <f t="shared" ref="DT50:DT55" si="277">DS50</f>
        <v>360</v>
      </c>
      <c r="DU50" s="37">
        <f t="shared" ref="DU50:DU55" si="278">DT50</f>
        <v>360</v>
      </c>
      <c r="DV50" s="37">
        <f t="shared" ref="DV50:DV55" si="279">DU50</f>
        <v>360</v>
      </c>
      <c r="DW50" s="37">
        <f t="shared" ref="DW50:DW55" si="280">DV50</f>
        <v>360</v>
      </c>
      <c r="DX50" s="37">
        <f t="shared" ref="DX50:DX55" si="281">DW50</f>
        <v>360</v>
      </c>
      <c r="DY50" s="37">
        <f t="shared" ref="DY50:DY55" si="282">DX50</f>
        <v>360</v>
      </c>
      <c r="DZ50" s="37">
        <f t="shared" ref="DZ50:DZ55" si="283">DY50</f>
        <v>360</v>
      </c>
      <c r="EA50" s="37">
        <f t="shared" ref="EA50:EA55" si="284">DZ50</f>
        <v>360</v>
      </c>
      <c r="EB50" s="37">
        <f t="shared" ref="EB50:EB55" si="285">EA50</f>
        <v>360</v>
      </c>
      <c r="EC50" s="37">
        <f t="shared" ref="EC50:EC55" si="286">EB50</f>
        <v>360</v>
      </c>
      <c r="ED50" s="37">
        <f t="shared" ref="ED50:ED55" si="287">EC50</f>
        <v>360</v>
      </c>
      <c r="EE50" s="37">
        <f t="shared" ref="EE50:EE55" si="288">ED50</f>
        <v>360</v>
      </c>
      <c r="EF50" s="37">
        <f t="shared" ref="EF50:EF55" si="289">EE50</f>
        <v>360</v>
      </c>
      <c r="EG50" s="37">
        <f t="shared" ref="EG50:EG55" si="290">EF50</f>
        <v>360</v>
      </c>
      <c r="EH50" s="37">
        <f t="shared" ref="EH50:EH55" si="291">EG50</f>
        <v>360</v>
      </c>
      <c r="EI50" s="37">
        <f t="shared" ref="EI50:EI55" si="292">EH50</f>
        <v>360</v>
      </c>
      <c r="EJ50" s="37">
        <f t="shared" ref="EJ50:EJ55" si="293">EI50</f>
        <v>360</v>
      </c>
      <c r="EK50" s="37">
        <f t="shared" ref="EK50:EK55" si="294">EJ50</f>
        <v>360</v>
      </c>
      <c r="EL50" s="37">
        <f t="shared" ref="EL50:EL55" si="295">EK50</f>
        <v>360</v>
      </c>
      <c r="EM50" s="37">
        <f t="shared" ref="EM50:EM55" si="296">EL50</f>
        <v>360</v>
      </c>
      <c r="EN50" s="37">
        <f t="shared" ref="EN50:EN55" si="297">EM50</f>
        <v>360</v>
      </c>
      <c r="EO50" s="37">
        <f t="shared" ref="EO50:EO55" si="298">EN50</f>
        <v>360</v>
      </c>
      <c r="EP50" s="37">
        <f t="shared" ref="EP50:EP55" si="299">EO50</f>
        <v>360</v>
      </c>
      <c r="EQ50" s="37">
        <f t="shared" ref="EQ50:EQ55" si="300">EP50</f>
        <v>360</v>
      </c>
      <c r="ER50" s="37">
        <f t="shared" ref="ER50:ER55" si="301">EQ50</f>
        <v>360</v>
      </c>
      <c r="ES50" s="37">
        <f t="shared" ref="ES50:ES55" si="302">ER50</f>
        <v>360</v>
      </c>
      <c r="ET50" s="37">
        <f t="shared" ref="ET50:ET55" si="303">ES50</f>
        <v>360</v>
      </c>
      <c r="EU50" s="37">
        <f t="shared" ref="EU50:EU55" si="304">ET50</f>
        <v>360</v>
      </c>
      <c r="EV50" s="37">
        <f t="shared" ref="EV50:EV55" si="305">EU50</f>
        <v>360</v>
      </c>
      <c r="EW50" s="37">
        <f t="shared" ref="EW50:EW55" si="306">EV50</f>
        <v>360</v>
      </c>
      <c r="EX50" s="37">
        <f t="shared" ref="EX50:EX55" si="307">EW50</f>
        <v>360</v>
      </c>
      <c r="EY50" s="37">
        <f t="shared" ref="EY50:EY55" si="308">EX50</f>
        <v>360</v>
      </c>
      <c r="EZ50" s="37">
        <f t="shared" ref="EZ50:EZ55" si="309">EY50</f>
        <v>360</v>
      </c>
      <c r="FA50" s="37">
        <f t="shared" ref="FA50:FA55" si="310">EZ50</f>
        <v>360</v>
      </c>
      <c r="FB50" s="37">
        <f t="shared" ref="FB50:FB55" si="311">FA50</f>
        <v>360</v>
      </c>
      <c r="FC50" s="37">
        <f t="shared" ref="FC50:FC55" si="312">FB50</f>
        <v>360</v>
      </c>
      <c r="FD50" s="37">
        <f t="shared" ref="FD50:FD55" si="313">FC50</f>
        <v>360</v>
      </c>
      <c r="FE50" s="37">
        <f t="shared" ref="FE50:FE55" si="314">FD50</f>
        <v>360</v>
      </c>
      <c r="FF50" s="37">
        <f t="shared" ref="FF50:FF55" si="315">FE50</f>
        <v>360</v>
      </c>
      <c r="FG50" s="37">
        <f t="shared" ref="FG50:FG55" si="316">FF50</f>
        <v>360</v>
      </c>
      <c r="FH50" s="37">
        <f t="shared" ref="FH50:FH55" si="317">FG50</f>
        <v>360</v>
      </c>
      <c r="FI50" s="37">
        <f t="shared" ref="FI50:FI55" si="318">FH50</f>
        <v>360</v>
      </c>
      <c r="FJ50" s="37">
        <f t="shared" ref="FJ50:FJ55" si="319">FI50</f>
        <v>360</v>
      </c>
      <c r="FK50" s="37">
        <f t="shared" ref="FK50:FK55" si="320">FJ50</f>
        <v>360</v>
      </c>
      <c r="FL50" s="37">
        <f t="shared" ref="FL50:FL55" si="321">FK50</f>
        <v>360</v>
      </c>
      <c r="FM50" s="37">
        <f t="shared" ref="FM50:FM55" si="322">FL50</f>
        <v>360</v>
      </c>
      <c r="FN50" s="37">
        <f t="shared" ref="FN50:FN55" si="323">FM50</f>
        <v>360</v>
      </c>
      <c r="FO50" s="37">
        <f t="shared" ref="FO50:FO55" si="324">FN50</f>
        <v>360</v>
      </c>
      <c r="FP50" s="37">
        <f t="shared" ref="FP50:FP55" si="325">FO50</f>
        <v>360</v>
      </c>
      <c r="FQ50" s="37">
        <f t="shared" ref="FQ50:FQ55" si="326">FP50</f>
        <v>360</v>
      </c>
      <c r="FR50" s="37">
        <f t="shared" ref="FR50:FR55" si="327">FQ50</f>
        <v>360</v>
      </c>
      <c r="FS50" s="37">
        <f t="shared" ref="FS50:FS55" si="328">FR50</f>
        <v>360</v>
      </c>
      <c r="FT50" s="37">
        <f t="shared" ref="FT50:FT55" si="329">FS50</f>
        <v>360</v>
      </c>
      <c r="FU50" s="37">
        <f t="shared" ref="FU50:FU55" si="330">FT50</f>
        <v>360</v>
      </c>
      <c r="FV50" s="37">
        <f t="shared" ref="FV50:FV55" si="331">FU50</f>
        <v>360</v>
      </c>
      <c r="FW50" s="37">
        <f t="shared" ref="FW50:FW55" si="332">FV50</f>
        <v>360</v>
      </c>
      <c r="FX50" s="37">
        <f t="shared" ref="FX50:FX55" si="333">FW50</f>
        <v>360</v>
      </c>
      <c r="FY50" s="37">
        <f t="shared" ref="FY50:FY55" si="334">FX50</f>
        <v>360</v>
      </c>
      <c r="FZ50" s="37">
        <f t="shared" ref="FZ50:FZ55" si="335">FY50</f>
        <v>360</v>
      </c>
      <c r="GA50" s="37">
        <f t="shared" ref="GA50:GA55" si="336">FZ50</f>
        <v>360</v>
      </c>
      <c r="GB50" s="37">
        <f t="shared" ref="GB50:GB55" si="337">GA50</f>
        <v>360</v>
      </c>
      <c r="GC50" s="37">
        <f t="shared" ref="GC50:GC55" si="338">GB50</f>
        <v>360</v>
      </c>
      <c r="GD50" s="37">
        <f t="shared" ref="GD50:GD55" si="339">GC50</f>
        <v>360</v>
      </c>
      <c r="GE50" s="37">
        <f t="shared" ref="GE50:GE55" si="340">GD50</f>
        <v>360</v>
      </c>
      <c r="GF50" s="37">
        <f t="shared" ref="GF50:GF55" si="341">GE50</f>
        <v>360</v>
      </c>
      <c r="GG50" s="37">
        <f t="shared" ref="GG50:GG55" si="342">GF50</f>
        <v>360</v>
      </c>
      <c r="GH50" s="37">
        <f t="shared" ref="GH50:GH55" si="343">GG50</f>
        <v>360</v>
      </c>
      <c r="GI50" s="37">
        <f t="shared" ref="GI50:GI55" si="344">GH50</f>
        <v>360</v>
      </c>
      <c r="GJ50" s="37">
        <f t="shared" ref="GJ50:GJ55" si="345">GI50</f>
        <v>360</v>
      </c>
      <c r="GK50" s="37">
        <f t="shared" ref="GK50:GK55" si="346">GJ50</f>
        <v>360</v>
      </c>
      <c r="GL50" s="37">
        <f t="shared" ref="GL50:GL55" si="347">GK50</f>
        <v>360</v>
      </c>
      <c r="GM50" s="37">
        <f t="shared" ref="GM50:GM55" si="348">GL50</f>
        <v>360</v>
      </c>
      <c r="GN50" s="37">
        <f t="shared" ref="GN50:GN55" si="349">GM50</f>
        <v>360</v>
      </c>
      <c r="GO50" s="37">
        <f t="shared" ref="GO50:GO55" si="350">GN50</f>
        <v>360</v>
      </c>
      <c r="GP50" s="37">
        <f t="shared" ref="GP50:GP55" si="351">GO50</f>
        <v>360</v>
      </c>
      <c r="GQ50" s="37">
        <f t="shared" ref="GQ50:GQ55" si="352">GP50</f>
        <v>360</v>
      </c>
      <c r="GR50" s="37">
        <f t="shared" ref="GR50:GR55" si="353">GQ50</f>
        <v>360</v>
      </c>
      <c r="GS50" s="37">
        <f t="shared" ref="GS50:GS55" si="354">GR50</f>
        <v>360</v>
      </c>
      <c r="GT50" s="37">
        <f t="shared" ref="GT50:GT55" si="355">GS50</f>
        <v>360</v>
      </c>
      <c r="GU50" s="37">
        <f t="shared" ref="GU50:GU55" si="356">GT50</f>
        <v>360</v>
      </c>
      <c r="GV50" s="37">
        <f t="shared" ref="GV50:GV55" si="357">GU50</f>
        <v>360</v>
      </c>
      <c r="GW50" s="37">
        <f t="shared" ref="GW50:GW55" si="358">GV50</f>
        <v>360</v>
      </c>
      <c r="GX50" s="37">
        <f t="shared" ref="GX50:GX55" si="359">GW50</f>
        <v>360</v>
      </c>
      <c r="GY50" s="37">
        <f t="shared" ref="GY50:GY55" si="360">GX50</f>
        <v>360</v>
      </c>
      <c r="GZ50" s="37">
        <f t="shared" ref="GZ50:GZ55" si="361">GY50</f>
        <v>360</v>
      </c>
      <c r="HA50" s="37">
        <f t="shared" ref="HA50:HA55" si="362">GZ50</f>
        <v>360</v>
      </c>
      <c r="HB50" s="37">
        <f t="shared" ref="HB50:HB55" si="363">HA50</f>
        <v>360</v>
      </c>
      <c r="HC50" s="37">
        <f t="shared" ref="HC50:HC55" si="364">HB50</f>
        <v>360</v>
      </c>
      <c r="HD50" s="37">
        <f t="shared" ref="HD50:HD55" si="365">HC50</f>
        <v>360</v>
      </c>
      <c r="HE50" s="37">
        <f t="shared" ref="HE50:HE55" si="366">HD50</f>
        <v>360</v>
      </c>
      <c r="HF50" s="37">
        <f t="shared" ref="HF50:HF55" si="367">HE50</f>
        <v>360</v>
      </c>
      <c r="HG50" s="128">
        <f t="shared" ref="HG50:HG55" si="368">HF50</f>
        <v>360</v>
      </c>
      <c r="HH50" s="37">
        <f t="shared" ref="HH50:HH55" si="369">HG50</f>
        <v>360</v>
      </c>
      <c r="HI50" s="37">
        <f t="shared" ref="HI50:HI55" si="370">HH50</f>
        <v>360</v>
      </c>
      <c r="HJ50" s="37">
        <f t="shared" ref="HJ50:HJ55" si="371">HI50</f>
        <v>360</v>
      </c>
      <c r="HK50" s="37">
        <f t="shared" ref="HK50:HK55" si="372">HJ50</f>
        <v>360</v>
      </c>
      <c r="HL50" s="37">
        <f t="shared" ref="HL50:HL55" si="373">HK50</f>
        <v>360</v>
      </c>
      <c r="HM50" s="37">
        <f t="shared" ref="HM50:HM55" si="374">HL50</f>
        <v>360</v>
      </c>
      <c r="HN50" s="37">
        <f t="shared" ref="HN50:HN55" si="375">HM50</f>
        <v>360</v>
      </c>
      <c r="HO50" s="37">
        <f t="shared" ref="HO50:HO55" si="376">HN50</f>
        <v>360</v>
      </c>
      <c r="HP50" s="37">
        <f t="shared" ref="HP50:HP55" si="377">HO50</f>
        <v>360</v>
      </c>
      <c r="HQ50" s="37">
        <f t="shared" ref="HQ50:HQ55" si="378">HP50</f>
        <v>360</v>
      </c>
      <c r="HR50" s="37">
        <f t="shared" ref="HR50:HR55" si="379">HQ50</f>
        <v>360</v>
      </c>
      <c r="HS50" s="37">
        <f t="shared" ref="HS50:HS55" si="380">HR50</f>
        <v>360</v>
      </c>
      <c r="HT50" s="37">
        <f t="shared" ref="HT50:HT55" si="381">HS50</f>
        <v>360</v>
      </c>
      <c r="HU50" s="37">
        <f t="shared" ref="HU50:HU55" si="382">HT50</f>
        <v>360</v>
      </c>
      <c r="HV50" s="37">
        <f t="shared" ref="HV50:HV55" si="383">HU50</f>
        <v>360</v>
      </c>
      <c r="HW50" s="37">
        <f t="shared" ref="HW50:HW55" si="384">HV50</f>
        <v>360</v>
      </c>
      <c r="HX50" s="37">
        <f t="shared" ref="HX50:HX55" si="385">HW50</f>
        <v>360</v>
      </c>
      <c r="HY50" s="37">
        <f t="shared" ref="HY50:HY55" si="386">HX50</f>
        <v>360</v>
      </c>
      <c r="HZ50" s="37">
        <f t="shared" ref="HZ50:HZ55" si="387">HY50</f>
        <v>360</v>
      </c>
      <c r="IA50" s="37">
        <f t="shared" ref="IA50:IA55" si="388">HZ50</f>
        <v>360</v>
      </c>
      <c r="IB50" s="37">
        <f t="shared" ref="IB50:IB55" si="389">IA50</f>
        <v>360</v>
      </c>
      <c r="IC50" s="37">
        <f t="shared" ref="IC50:IC55" si="390">IB50</f>
        <v>360</v>
      </c>
      <c r="ID50" s="37">
        <f t="shared" ref="ID50:ID55" si="391">IC50</f>
        <v>360</v>
      </c>
      <c r="IE50" s="37">
        <f t="shared" ref="IE50:IE55" si="392">ID50</f>
        <v>360</v>
      </c>
      <c r="IF50" s="37">
        <f t="shared" ref="IF50:IF55" si="393">IE50</f>
        <v>360</v>
      </c>
      <c r="IG50" s="37">
        <f t="shared" ref="IG50:IG55" si="394">IF50</f>
        <v>360</v>
      </c>
      <c r="IH50" s="37">
        <f t="shared" ref="IH50:IH55" si="395">IG50</f>
        <v>360</v>
      </c>
      <c r="II50" s="37">
        <f t="shared" ref="II50:II55" si="396">IH50</f>
        <v>360</v>
      </c>
      <c r="IJ50" s="37">
        <f t="shared" ref="IJ50:IJ55" si="397">II50</f>
        <v>360</v>
      </c>
      <c r="IK50" s="37">
        <f t="shared" ref="IK50:IK55" si="398">IJ50</f>
        <v>360</v>
      </c>
      <c r="IL50" s="128">
        <f t="shared" ref="IL50:IL55" si="399">IK50</f>
        <v>360</v>
      </c>
      <c r="IM50" s="37">
        <f t="shared" ref="IM50:IM55" si="400">IL50</f>
        <v>360</v>
      </c>
      <c r="IN50" s="37">
        <f t="shared" ref="IN50:IN55" si="401">IM50</f>
        <v>360</v>
      </c>
      <c r="IO50" s="37">
        <f t="shared" ref="IO50:IO55" si="402">IN50</f>
        <v>360</v>
      </c>
      <c r="IP50" s="37">
        <f t="shared" ref="IP50:IP55" si="403">IO50</f>
        <v>360</v>
      </c>
      <c r="IQ50" s="37">
        <f t="shared" ref="IQ50:IQ55" si="404">IP50</f>
        <v>360</v>
      </c>
      <c r="IR50" s="37">
        <f t="shared" ref="IR50:IR55" si="405">IQ50</f>
        <v>360</v>
      </c>
      <c r="IS50" s="37">
        <f t="shared" ref="IS50:IS55" si="406">IR50</f>
        <v>360</v>
      </c>
      <c r="IT50" s="37">
        <f t="shared" ref="IT50:IT55" si="407">IS50</f>
        <v>360</v>
      </c>
      <c r="IU50" s="37">
        <f t="shared" ref="IU50:IU55" si="408">IT50</f>
        <v>360</v>
      </c>
      <c r="IV50" s="37">
        <f t="shared" ref="IV50:IV55" si="409">IU50</f>
        <v>360</v>
      </c>
      <c r="IW50" s="37">
        <f t="shared" ref="IW50:IW55" si="410">IV50</f>
        <v>360</v>
      </c>
      <c r="IX50" s="37">
        <f t="shared" ref="IX50:IX55" si="411">IW50</f>
        <v>360</v>
      </c>
      <c r="IY50" s="37">
        <f t="shared" ref="IY50:IY55" si="412">IX50</f>
        <v>360</v>
      </c>
      <c r="IZ50" s="37">
        <f t="shared" ref="IZ50:IZ55" si="413">IY50</f>
        <v>360</v>
      </c>
      <c r="JA50" s="37">
        <f t="shared" ref="JA50:JA55" si="414">IZ50</f>
        <v>360</v>
      </c>
      <c r="JB50" s="37">
        <f t="shared" ref="JB50:JB55" si="415">JA50</f>
        <v>360</v>
      </c>
      <c r="JC50" s="37">
        <f t="shared" ref="JC50:JC55" si="416">JB50</f>
        <v>360</v>
      </c>
      <c r="JD50" s="37">
        <f t="shared" ref="JD50:JD55" si="417">JC50</f>
        <v>360</v>
      </c>
      <c r="JE50" s="37">
        <f t="shared" ref="JE50:JE55" si="418">JD50</f>
        <v>360</v>
      </c>
      <c r="JF50" s="37">
        <f t="shared" ref="JF50:JF55" si="419">JE50</f>
        <v>360</v>
      </c>
      <c r="JG50" s="37">
        <f t="shared" ref="JG50:JG55" si="420">JF50</f>
        <v>360</v>
      </c>
      <c r="JH50" s="37">
        <f t="shared" ref="JH50:JH55" si="421">JG50</f>
        <v>360</v>
      </c>
      <c r="JI50" s="37">
        <f t="shared" ref="JI50:JI55" si="422">JH50</f>
        <v>360</v>
      </c>
      <c r="JJ50" s="37">
        <f t="shared" ref="JJ50:JJ55" si="423">JI50</f>
        <v>360</v>
      </c>
      <c r="JK50" s="37">
        <f t="shared" ref="JK50:JK55" si="424">JJ50</f>
        <v>360</v>
      </c>
      <c r="JL50" s="37">
        <f t="shared" ref="JL50:JL55" si="425">JK50</f>
        <v>360</v>
      </c>
      <c r="JM50" s="37">
        <f t="shared" ref="JM50:JM55" si="426">JL50</f>
        <v>360</v>
      </c>
      <c r="JN50" s="37">
        <f t="shared" ref="JN50:JN55" si="427">JM50</f>
        <v>360</v>
      </c>
      <c r="JO50" s="37">
        <f t="shared" ref="JO50:JO55" si="428">JN50</f>
        <v>360</v>
      </c>
      <c r="JP50" s="37">
        <f t="shared" ref="JP50:JP55" si="429">JO50</f>
        <v>360</v>
      </c>
      <c r="JQ50" s="37">
        <f t="shared" ref="JQ50:JQ55" si="430">JP50</f>
        <v>360</v>
      </c>
      <c r="JR50" s="37">
        <f t="shared" ref="JR50:JR55" si="431">JQ50</f>
        <v>360</v>
      </c>
      <c r="JS50" s="37">
        <f t="shared" ref="JS50:JS55" si="432">JR50</f>
        <v>360</v>
      </c>
      <c r="JT50" s="37">
        <f t="shared" ref="JT50:JT55" si="433">JS50</f>
        <v>360</v>
      </c>
      <c r="JU50" s="37">
        <f t="shared" ref="JU50:JU55" si="434">JT50</f>
        <v>360</v>
      </c>
      <c r="JV50" s="37">
        <f t="shared" ref="JV50:JV55" si="435">JU50</f>
        <v>360</v>
      </c>
      <c r="JW50" s="37">
        <f t="shared" ref="JW50:JW55" si="436">JV50</f>
        <v>360</v>
      </c>
      <c r="JX50" s="37">
        <f t="shared" ref="JX50:JX55" si="437">JW50</f>
        <v>360</v>
      </c>
      <c r="JY50" s="37">
        <f t="shared" ref="JY50:JY55" si="438">JX50</f>
        <v>360</v>
      </c>
      <c r="JZ50" s="37">
        <f t="shared" ref="JZ50:JZ55" si="439">JY50</f>
        <v>360</v>
      </c>
      <c r="KA50" s="37">
        <f t="shared" ref="KA50:KA55" si="440">JZ50</f>
        <v>360</v>
      </c>
      <c r="KB50" s="37">
        <f t="shared" ref="KB50:KB55" si="441">KA50</f>
        <v>360</v>
      </c>
      <c r="KC50" s="37">
        <f t="shared" ref="KC50:KC55" si="442">KB50</f>
        <v>360</v>
      </c>
      <c r="KD50" s="37">
        <f t="shared" ref="KD50:KD55" si="443">KC50</f>
        <v>360</v>
      </c>
      <c r="KE50" s="37">
        <f t="shared" ref="KE50:KE55" si="444">KD50</f>
        <v>360</v>
      </c>
      <c r="KF50" s="37">
        <f t="shared" ref="KF50:KF55" si="445">KE50</f>
        <v>360</v>
      </c>
      <c r="KG50" s="37">
        <f t="shared" ref="KG50:KG55" si="446">KF50</f>
        <v>360</v>
      </c>
      <c r="KH50" s="37">
        <f t="shared" ref="KH50:KH55" si="447">KG50</f>
        <v>360</v>
      </c>
      <c r="KI50" s="37">
        <f t="shared" ref="KI50:KI55" si="448">KH50</f>
        <v>360</v>
      </c>
      <c r="KJ50" s="37">
        <f t="shared" ref="KJ50:KJ55" si="449">KI50</f>
        <v>360</v>
      </c>
      <c r="KK50" s="37">
        <f t="shared" ref="KK50:KK55" si="450">KJ50</f>
        <v>360</v>
      </c>
      <c r="KL50" s="37">
        <f t="shared" ref="KL50:KL55" si="451">KK50</f>
        <v>360</v>
      </c>
      <c r="KM50" s="37">
        <f t="shared" ref="KM50:KM55" si="452">KL50</f>
        <v>360</v>
      </c>
      <c r="KN50" s="37">
        <f t="shared" ref="KN50:KN55" si="453">KM50</f>
        <v>360</v>
      </c>
      <c r="KO50" s="37">
        <f t="shared" ref="KO50:KO55" si="454">KN50</f>
        <v>360</v>
      </c>
      <c r="KP50" s="37">
        <f t="shared" ref="KP50:KP55" si="455">KO50</f>
        <v>360</v>
      </c>
      <c r="KQ50" s="37">
        <f t="shared" ref="KQ50:KQ55" si="456">KP50</f>
        <v>360</v>
      </c>
      <c r="KR50" s="37">
        <f t="shared" ref="KR50:KR55" si="457">KQ50</f>
        <v>360</v>
      </c>
      <c r="KS50" s="37">
        <f t="shared" ref="KS50:KS55" si="458">KR50</f>
        <v>360</v>
      </c>
      <c r="KT50" s="37">
        <f t="shared" ref="KT50:KT55" si="459">KS50</f>
        <v>360</v>
      </c>
      <c r="KU50" s="37">
        <f t="shared" ref="KU50:KU55" si="460">KT50</f>
        <v>360</v>
      </c>
      <c r="KV50" s="37">
        <f t="shared" ref="KV50:KV55" si="461">KU50</f>
        <v>360</v>
      </c>
      <c r="KW50" s="37">
        <f t="shared" ref="KW50:KW55" si="462">KV50</f>
        <v>360</v>
      </c>
      <c r="KX50" s="37">
        <f t="shared" ref="KX50:KX55" si="463">KW50</f>
        <v>360</v>
      </c>
      <c r="KY50" s="37">
        <f t="shared" ref="KY50:KY55" si="464">KX50</f>
        <v>360</v>
      </c>
      <c r="KZ50" s="37">
        <f t="shared" ref="KZ50:KZ55" si="465">KY50</f>
        <v>360</v>
      </c>
      <c r="LA50" s="37">
        <f t="shared" ref="LA50:LA55" si="466">KZ50</f>
        <v>360</v>
      </c>
      <c r="LB50" s="37">
        <f t="shared" ref="LB50:LB55" si="467">LA50</f>
        <v>360</v>
      </c>
      <c r="LC50" s="37">
        <f t="shared" ref="LC50:LC55" si="468">LB50</f>
        <v>360</v>
      </c>
      <c r="LD50" s="37">
        <f t="shared" ref="LD50:LD55" si="469">LC50</f>
        <v>360</v>
      </c>
      <c r="LE50" s="37">
        <f t="shared" ref="LE50:LE55" si="470">LD50</f>
        <v>360</v>
      </c>
      <c r="LF50" s="37">
        <f t="shared" ref="LF50:LF55" si="471">LE50</f>
        <v>360</v>
      </c>
      <c r="LG50" s="37">
        <f t="shared" ref="LG50:LG55" si="472">LF50</f>
        <v>360</v>
      </c>
      <c r="LH50" s="37">
        <f t="shared" ref="LH50:LH55" si="473">LG50</f>
        <v>360</v>
      </c>
      <c r="LI50" s="37">
        <f t="shared" ref="LI50:LI55" si="474">LH50</f>
        <v>360</v>
      </c>
      <c r="LJ50" s="37">
        <f t="shared" ref="LJ50:LJ55" si="475">LI50</f>
        <v>360</v>
      </c>
      <c r="LK50" s="37">
        <f t="shared" ref="LK50:LK55" si="476">LJ50</f>
        <v>360</v>
      </c>
      <c r="LL50" s="37">
        <f t="shared" ref="LL50:LL55" si="477">LK50</f>
        <v>360</v>
      </c>
      <c r="LM50" s="37">
        <f t="shared" ref="LM50:LM55" si="478">LL50</f>
        <v>360</v>
      </c>
      <c r="LN50" s="37">
        <f t="shared" ref="LN50:LN55" si="479">LM50</f>
        <v>360</v>
      </c>
      <c r="LO50" s="37">
        <f t="shared" ref="LO50:LO55" si="480">LN50</f>
        <v>360</v>
      </c>
      <c r="LP50" s="37">
        <f t="shared" ref="LP50:LP55" si="481">LO50</f>
        <v>360</v>
      </c>
      <c r="LQ50" s="37">
        <f t="shared" ref="LQ50:LQ55" si="482">LP50</f>
        <v>360</v>
      </c>
      <c r="LR50" s="37">
        <f t="shared" ref="LR50:LR55" si="483">LQ50</f>
        <v>360</v>
      </c>
      <c r="LS50" s="37">
        <f t="shared" ref="LS50:LS55" si="484">LR50</f>
        <v>360</v>
      </c>
      <c r="LT50" s="37">
        <f t="shared" ref="LT50:LT55" si="485">LS50</f>
        <v>360</v>
      </c>
      <c r="LU50" s="37">
        <f t="shared" ref="LU50:LU55" si="486">LT50</f>
        <v>360</v>
      </c>
      <c r="LV50" s="37">
        <f t="shared" ref="LV50:LV55" si="487">LU50</f>
        <v>360</v>
      </c>
      <c r="LW50" s="37">
        <f t="shared" ref="LW50:LW55" si="488">LV50</f>
        <v>360</v>
      </c>
      <c r="LX50" s="37">
        <f t="shared" ref="LX50:LX55" si="489">LW50</f>
        <v>360</v>
      </c>
      <c r="LY50" s="37">
        <f t="shared" ref="LY50:LY55" si="490">LX50</f>
        <v>360</v>
      </c>
      <c r="LZ50" s="37">
        <f t="shared" ref="LZ50:LZ55" si="491">LY50</f>
        <v>360</v>
      </c>
      <c r="MA50" s="37">
        <f t="shared" ref="MA50:MA55" si="492">LZ50</f>
        <v>360</v>
      </c>
      <c r="MB50" s="37">
        <f t="shared" ref="MB50:MB55" si="493">MA50</f>
        <v>360</v>
      </c>
      <c r="MC50" s="37">
        <f t="shared" ref="MC50:MC55" si="494">MB50</f>
        <v>360</v>
      </c>
      <c r="MD50" s="37">
        <f t="shared" ref="MD50:MD55" si="495">MC50</f>
        <v>360</v>
      </c>
      <c r="ME50" s="37">
        <f t="shared" ref="ME50:ME55" si="496">MD50</f>
        <v>360</v>
      </c>
      <c r="MF50" s="37">
        <f t="shared" ref="MF50:MF55" si="497">ME50</f>
        <v>360</v>
      </c>
      <c r="MG50" s="37">
        <f t="shared" ref="MG50:MG55" si="498">MF50</f>
        <v>360</v>
      </c>
      <c r="MH50" s="37">
        <f t="shared" ref="MH50:MH55" si="499">MG50</f>
        <v>360</v>
      </c>
      <c r="MI50" s="37">
        <f t="shared" ref="MI50:MI55" si="500">MH50</f>
        <v>360</v>
      </c>
      <c r="MJ50" s="37">
        <f t="shared" ref="MJ50:MJ55" si="501">MI50</f>
        <v>360</v>
      </c>
      <c r="MK50" s="37">
        <f t="shared" ref="MK50:MK55" si="502">MJ50</f>
        <v>360</v>
      </c>
      <c r="ML50" s="37">
        <f t="shared" ref="ML50:ML55" si="503">MK50</f>
        <v>360</v>
      </c>
      <c r="MM50" s="37">
        <f t="shared" ref="MM50:MM55" si="504">ML50</f>
        <v>360</v>
      </c>
      <c r="MN50" s="37">
        <f t="shared" ref="MN50:MN55" si="505">MM50</f>
        <v>360</v>
      </c>
      <c r="MO50" s="37">
        <f t="shared" ref="MO50:MO55" si="506">MN50</f>
        <v>360</v>
      </c>
      <c r="MP50" s="37">
        <f t="shared" ref="MP50:MP55" si="507">MO50</f>
        <v>360</v>
      </c>
      <c r="MQ50" s="37">
        <f t="shared" ref="MQ50:MQ55" si="508">MP50</f>
        <v>360</v>
      </c>
      <c r="MR50" s="37">
        <f t="shared" ref="MR50:MR55" si="509">MQ50</f>
        <v>360</v>
      </c>
      <c r="MS50" s="37">
        <f t="shared" ref="MS50:MS55" si="510">MR50</f>
        <v>360</v>
      </c>
      <c r="MT50" s="37">
        <f t="shared" ref="MT50:MT55" si="511">MS50</f>
        <v>360</v>
      </c>
      <c r="MU50" s="37">
        <f t="shared" ref="MU50:MU55" si="512">MT50</f>
        <v>360</v>
      </c>
      <c r="MV50" s="37">
        <f t="shared" ref="MV50:MV55" si="513">MU50</f>
        <v>360</v>
      </c>
      <c r="MW50" s="37">
        <f t="shared" ref="MW50:MW55" si="514">MV50</f>
        <v>360</v>
      </c>
      <c r="MX50" s="37">
        <f t="shared" ref="MX50:MX55" si="515">MW50</f>
        <v>360</v>
      </c>
      <c r="MY50" s="37">
        <f t="shared" ref="MY50:MY55" si="516">MX50</f>
        <v>360</v>
      </c>
      <c r="MZ50" s="37">
        <f t="shared" ref="MZ50:MZ55" si="517">MY50</f>
        <v>360</v>
      </c>
      <c r="NA50" s="37">
        <f t="shared" ref="NA50:NA55" si="518">MZ50</f>
        <v>360</v>
      </c>
      <c r="NB50" s="37">
        <f t="shared" ref="NB50:NB55" si="519">NA50</f>
        <v>360</v>
      </c>
      <c r="NC50" s="37">
        <f t="shared" ref="NC50:NC55" si="520">NB50</f>
        <v>360</v>
      </c>
      <c r="ND50" s="37">
        <f t="shared" ref="ND50:ND55" si="521">NC50</f>
        <v>360</v>
      </c>
      <c r="NE50" s="37">
        <f t="shared" ref="NE50:NE55" si="522">ND50</f>
        <v>360</v>
      </c>
      <c r="NF50" s="37">
        <f t="shared" ref="NF50:NF55" si="523">NE50</f>
        <v>360</v>
      </c>
      <c r="NG50" s="37">
        <f t="shared" ref="NG50:NG55" si="524">NF50</f>
        <v>360</v>
      </c>
      <c r="NH50" s="37">
        <f t="shared" ref="NH50:NH55" si="525">NG50</f>
        <v>360</v>
      </c>
      <c r="NI50" s="37">
        <f t="shared" ref="NI50:NI55" si="526">NH50</f>
        <v>360</v>
      </c>
      <c r="NJ50" s="37">
        <f t="shared" ref="NJ50:NJ55" si="527">NI50</f>
        <v>360</v>
      </c>
      <c r="NK50" s="37">
        <f t="shared" ref="NK50:NK55" si="528">NJ50</f>
        <v>360</v>
      </c>
      <c r="NL50" s="37">
        <f t="shared" ref="NL50:NL55" si="529">NK50</f>
        <v>360</v>
      </c>
      <c r="NM50" s="37">
        <f t="shared" ref="NM50:NM55" si="530">NL50</f>
        <v>360</v>
      </c>
      <c r="NN50" s="37">
        <f t="shared" ref="NN50:NN55" si="531">NM50</f>
        <v>360</v>
      </c>
      <c r="NO50" s="37">
        <f t="shared" ref="NO50:NO55" si="532">NN50</f>
        <v>360</v>
      </c>
      <c r="NP50" s="37">
        <f t="shared" ref="NP50:NP55" si="533">NO50</f>
        <v>360</v>
      </c>
      <c r="NQ50" s="37">
        <f t="shared" ref="NQ50:NQ55" si="534">NP50</f>
        <v>360</v>
      </c>
      <c r="NR50" s="37">
        <f t="shared" ref="NR50:NR55" si="535">NQ50</f>
        <v>360</v>
      </c>
      <c r="NS50" s="37">
        <f t="shared" ref="NS50:NS55" si="536">NR50</f>
        <v>360</v>
      </c>
      <c r="NT50" s="37">
        <f t="shared" ref="NT50:NT55" si="537">NS50</f>
        <v>360</v>
      </c>
      <c r="NU50" s="37">
        <f t="shared" ref="NU50:NU55" si="538">NT50</f>
        <v>360</v>
      </c>
      <c r="NV50" s="37">
        <f t="shared" ref="NV50:NV55" si="539">NU50</f>
        <v>360</v>
      </c>
      <c r="NW50" s="37">
        <f t="shared" ref="NW50:NW55" si="540">NV50</f>
        <v>360</v>
      </c>
      <c r="NX50" s="37">
        <f t="shared" ref="NX50:NX55" si="541">NW50</f>
        <v>360</v>
      </c>
      <c r="NY50" s="37">
        <f t="shared" ref="NY50:NY55" si="542">NX50</f>
        <v>360</v>
      </c>
      <c r="NZ50" s="37">
        <f t="shared" ref="NZ50:NZ55" si="543">NY50</f>
        <v>360</v>
      </c>
      <c r="OA50" s="37">
        <f t="shared" ref="OA50:OA55" si="544">NZ50</f>
        <v>360</v>
      </c>
      <c r="OB50" s="37">
        <f t="shared" ref="OB50:OB55" si="545">OA50</f>
        <v>360</v>
      </c>
      <c r="OC50" s="37">
        <f t="shared" ref="OC50:OC55" si="546">OB50</f>
        <v>360</v>
      </c>
      <c r="OD50" s="37">
        <f t="shared" ref="OD50:OD55" si="547">OC50</f>
        <v>360</v>
      </c>
      <c r="OE50" s="37">
        <f t="shared" ref="OE50:OE55" si="548">OD50</f>
        <v>360</v>
      </c>
      <c r="OF50" s="37">
        <f t="shared" ref="OF50:OF55" si="549">OE50</f>
        <v>360</v>
      </c>
      <c r="OG50" s="37">
        <f t="shared" ref="OG50:OG55" si="550">OF50</f>
        <v>360</v>
      </c>
      <c r="OH50" s="37">
        <f t="shared" ref="OH50:OH55" si="551">OG50</f>
        <v>360</v>
      </c>
      <c r="OI50" s="37">
        <f t="shared" ref="OI50:OI55" si="552">OH50</f>
        <v>360</v>
      </c>
      <c r="OJ50" s="37">
        <f t="shared" ref="OJ50:OJ55" si="553">OI50</f>
        <v>360</v>
      </c>
      <c r="OK50" s="37">
        <f t="shared" ref="OK50:OK55" si="554">OJ50</f>
        <v>360</v>
      </c>
      <c r="OL50" s="37">
        <f t="shared" ref="OL50:OL55" si="555">OK50</f>
        <v>360</v>
      </c>
      <c r="OM50" s="37">
        <f t="shared" ref="OM50:OM55" si="556">OL50</f>
        <v>360</v>
      </c>
      <c r="ON50" s="37">
        <f t="shared" ref="ON50:ON55" si="557">OM50</f>
        <v>360</v>
      </c>
      <c r="OO50" s="37">
        <f t="shared" ref="OO50:OO55" si="558">ON50</f>
        <v>360</v>
      </c>
      <c r="OP50" s="37">
        <f t="shared" ref="OP50:OP55" si="559">OO50</f>
        <v>360</v>
      </c>
      <c r="OQ50" s="37">
        <f t="shared" ref="OQ50:OQ55" si="560">OP50</f>
        <v>360</v>
      </c>
      <c r="OR50" s="37">
        <f t="shared" ref="OR50:OR55" si="561">OQ50</f>
        <v>360</v>
      </c>
      <c r="OS50" s="37">
        <f t="shared" ref="OS50:OS55" si="562">OR50</f>
        <v>360</v>
      </c>
      <c r="OT50" s="37">
        <f t="shared" ref="OT50:OT55" si="563">OS50</f>
        <v>360</v>
      </c>
      <c r="OU50" s="37">
        <f t="shared" ref="OU50:OU55" si="564">OT50</f>
        <v>360</v>
      </c>
      <c r="OV50" s="37">
        <f t="shared" ref="OV50:OV55" si="565">OU50</f>
        <v>360</v>
      </c>
      <c r="OW50" s="37">
        <f t="shared" ref="OW50:OW55" si="566">OV50</f>
        <v>360</v>
      </c>
      <c r="OX50" s="37">
        <f t="shared" ref="OX50:OX55" si="567">OW50</f>
        <v>360</v>
      </c>
      <c r="OY50" s="37">
        <f t="shared" ref="OY50:OY55" si="568">OX50</f>
        <v>360</v>
      </c>
      <c r="OZ50" s="37">
        <f t="shared" ref="OZ50:OZ55" si="569">OY50</f>
        <v>360</v>
      </c>
      <c r="PA50" s="37">
        <f t="shared" ref="PA50:PA55" si="570">OZ50</f>
        <v>360</v>
      </c>
      <c r="PB50" s="37">
        <f t="shared" ref="PB50:PB55" si="571">PA50</f>
        <v>360</v>
      </c>
      <c r="PC50" s="37">
        <f t="shared" ref="PC50:PC55" si="572">PB50</f>
        <v>360</v>
      </c>
      <c r="PD50" s="37">
        <f t="shared" ref="PD50:PD55" si="573">PC50</f>
        <v>360</v>
      </c>
      <c r="PE50" s="37">
        <f t="shared" ref="PE50:PE55" si="574">PD50</f>
        <v>360</v>
      </c>
      <c r="PF50" s="37">
        <f t="shared" ref="PF50:PF55" si="575">PE50</f>
        <v>360</v>
      </c>
      <c r="PG50" s="37">
        <f t="shared" ref="PG50:PG55" si="576">PF50</f>
        <v>360</v>
      </c>
      <c r="PH50" s="37">
        <f t="shared" ref="PH50:PH55" si="577">PG50</f>
        <v>360</v>
      </c>
      <c r="PI50" s="37">
        <f t="shared" ref="PI50:PI55" si="578">PH50</f>
        <v>360</v>
      </c>
      <c r="PJ50" s="37">
        <f t="shared" ref="PJ50:PJ55" si="579">PI50</f>
        <v>360</v>
      </c>
      <c r="PK50" s="37">
        <f t="shared" ref="PK50:PK55" si="580">PJ50</f>
        <v>360</v>
      </c>
      <c r="PL50" s="37">
        <f t="shared" ref="PL50:PL55" si="581">PK50</f>
        <v>360</v>
      </c>
      <c r="PM50" s="37">
        <f t="shared" ref="PM50:PM55" si="582">PL50</f>
        <v>360</v>
      </c>
      <c r="PN50" s="37">
        <f t="shared" ref="PN50:PN55" si="583">PM50</f>
        <v>360</v>
      </c>
      <c r="PO50" s="37">
        <f t="shared" ref="PO50:PO55" si="584">PN50</f>
        <v>360</v>
      </c>
      <c r="PP50" s="37">
        <f t="shared" ref="PP50:PP55" si="585">PO50</f>
        <v>360</v>
      </c>
      <c r="PQ50" s="37">
        <f t="shared" ref="PQ50:PQ55" si="586">PP50</f>
        <v>360</v>
      </c>
      <c r="PR50" s="37">
        <f t="shared" ref="PR50:PR55" si="587">PQ50</f>
        <v>360</v>
      </c>
      <c r="PS50" s="37">
        <f t="shared" ref="PS50:PS55" si="588">PR50</f>
        <v>360</v>
      </c>
      <c r="PT50" s="37">
        <f t="shared" ref="PT50:PT55" si="589">PS50</f>
        <v>360</v>
      </c>
      <c r="PU50" s="37">
        <f t="shared" ref="PU50:PU55" si="590">PT50</f>
        <v>360</v>
      </c>
      <c r="PV50" s="37">
        <f t="shared" ref="PV50:PV55" si="591">PU50</f>
        <v>360</v>
      </c>
      <c r="PW50" s="37">
        <f t="shared" ref="PW50:PW55" si="592">PV50</f>
        <v>360</v>
      </c>
      <c r="PX50" s="37">
        <f t="shared" ref="PX50:PX55" si="593">PW50</f>
        <v>360</v>
      </c>
      <c r="PY50" s="37">
        <f t="shared" ref="PY50:PY55" si="594">PX50</f>
        <v>360</v>
      </c>
      <c r="PZ50" s="37">
        <f t="shared" ref="PZ50:PZ55" si="595">PY50</f>
        <v>360</v>
      </c>
      <c r="QA50" s="37">
        <f t="shared" ref="QA50:QA55" si="596">PZ50</f>
        <v>360</v>
      </c>
      <c r="QB50" s="37">
        <f t="shared" ref="QB50:QB55" si="597">QA50</f>
        <v>360</v>
      </c>
      <c r="QC50" s="37">
        <f t="shared" ref="QC50:QC55" si="598">QB50</f>
        <v>360</v>
      </c>
      <c r="QD50" s="37">
        <f t="shared" ref="QD50:QD55" si="599">QC50</f>
        <v>360</v>
      </c>
      <c r="QE50" s="37">
        <f t="shared" ref="QE50:QE55" si="600">QD50</f>
        <v>360</v>
      </c>
      <c r="QF50" s="37">
        <f t="shared" ref="QF50:QF55" si="601">QE50</f>
        <v>360</v>
      </c>
      <c r="QG50" s="37">
        <f t="shared" ref="QG50:QG55" si="602">QF50</f>
        <v>360</v>
      </c>
      <c r="QH50" s="37">
        <f t="shared" ref="QH50:QH55" si="603">QG50</f>
        <v>360</v>
      </c>
      <c r="QI50" s="37">
        <f t="shared" ref="QI50:QI55" si="604">QH50</f>
        <v>360</v>
      </c>
      <c r="QJ50" s="37">
        <f t="shared" ref="QJ50:QJ55" si="605">QI50</f>
        <v>360</v>
      </c>
      <c r="QK50" s="37">
        <f t="shared" ref="QK50:QK55" si="606">QJ50</f>
        <v>360</v>
      </c>
      <c r="QL50" s="37">
        <f t="shared" ref="QL50:QL55" si="607">QK50</f>
        <v>360</v>
      </c>
      <c r="QM50" s="37">
        <f t="shared" ref="QM50:QM55" si="608">QL50</f>
        <v>360</v>
      </c>
      <c r="QN50" s="37">
        <f t="shared" ref="QN50:QN55" si="609">QM50</f>
        <v>360</v>
      </c>
      <c r="QO50" s="37">
        <f t="shared" ref="QO50:QO55" si="610">QN50</f>
        <v>360</v>
      </c>
      <c r="QP50" s="37">
        <f t="shared" ref="QP50:QP55" si="611">QO50</f>
        <v>360</v>
      </c>
      <c r="QQ50" s="37">
        <f t="shared" ref="QQ50:QQ55" si="612">QP50</f>
        <v>360</v>
      </c>
      <c r="QR50" s="37">
        <f t="shared" ref="QR50:QR55" si="613">QQ50</f>
        <v>360</v>
      </c>
      <c r="QS50" s="37">
        <f t="shared" ref="QS50:QS55" si="614">QR50</f>
        <v>360</v>
      </c>
      <c r="QT50" s="37">
        <f t="shared" ref="QT50:QT55" si="615">QS50</f>
        <v>360</v>
      </c>
      <c r="QU50" s="37">
        <f t="shared" ref="QU50:QU55" si="616">QT50</f>
        <v>360</v>
      </c>
      <c r="QV50" s="37">
        <f t="shared" ref="QV50:QV55" si="617">QU50</f>
        <v>360</v>
      </c>
      <c r="QW50" s="37">
        <f t="shared" ref="QW50:QW55" si="618">QV50</f>
        <v>360</v>
      </c>
      <c r="QX50" s="37">
        <f t="shared" ref="QX50:QX55" si="619">QW50</f>
        <v>360</v>
      </c>
      <c r="QY50" s="37">
        <f t="shared" ref="QY50:QY55" si="620">QX50</f>
        <v>360</v>
      </c>
      <c r="QZ50" s="37">
        <f t="shared" ref="QZ50:QZ55" si="621">QY50</f>
        <v>360</v>
      </c>
      <c r="RA50" s="37">
        <f t="shared" ref="RA50:RA55" si="622">QZ50</f>
        <v>360</v>
      </c>
      <c r="RB50" s="37">
        <f t="shared" ref="RB50:RB55" si="623">RA50</f>
        <v>360</v>
      </c>
      <c r="RC50" s="37">
        <f t="shared" ref="RC50:RC55" si="624">RB50</f>
        <v>360</v>
      </c>
      <c r="RD50" s="37">
        <f t="shared" ref="RD50:RD55" si="625">RC50</f>
        <v>360</v>
      </c>
      <c r="RE50" s="37">
        <f t="shared" ref="RE50:RE55" si="626">RD50</f>
        <v>360</v>
      </c>
      <c r="RF50" s="37">
        <f t="shared" ref="RF50:RF55" si="627">RE50</f>
        <v>360</v>
      </c>
      <c r="RG50" s="37">
        <f t="shared" ref="RG50:RG55" si="628">RF50</f>
        <v>360</v>
      </c>
      <c r="RH50" s="37">
        <f t="shared" ref="RH50:RH55" si="629">RG50</f>
        <v>360</v>
      </c>
      <c r="RI50" s="37">
        <f t="shared" ref="RI50:RI55" si="630">RH50</f>
        <v>360</v>
      </c>
      <c r="RJ50" s="37">
        <f t="shared" ref="RJ50:RJ55" si="631">RI50</f>
        <v>360</v>
      </c>
      <c r="RK50" s="37">
        <f t="shared" ref="RK50:RK55" si="632">RJ50</f>
        <v>360</v>
      </c>
      <c r="RL50" s="37">
        <f t="shared" ref="RL50:RL55" si="633">RK50</f>
        <v>360</v>
      </c>
      <c r="RM50" s="37">
        <f t="shared" ref="RM50:RM55" si="634">RL50</f>
        <v>360</v>
      </c>
      <c r="RN50" s="37">
        <f t="shared" ref="RN50:RN55" si="635">RM50</f>
        <v>360</v>
      </c>
      <c r="RO50" s="37">
        <f t="shared" ref="RO50:RO55" si="636">RN50</f>
        <v>360</v>
      </c>
      <c r="RP50" s="37">
        <f t="shared" ref="RP50:RP55" si="637">RO50</f>
        <v>360</v>
      </c>
      <c r="RQ50" s="37">
        <f t="shared" ref="RQ50:RQ55" si="638">RP50</f>
        <v>360</v>
      </c>
      <c r="RR50" s="37">
        <f t="shared" ref="RR50:RR55" si="639">RQ50</f>
        <v>360</v>
      </c>
      <c r="RS50" s="37">
        <f t="shared" ref="RS50:RS55" si="640">RR50</f>
        <v>360</v>
      </c>
      <c r="RT50" s="37">
        <f t="shared" ref="RT50:RT55" si="641">RS50</f>
        <v>360</v>
      </c>
      <c r="RU50" s="37">
        <f t="shared" ref="RU50:RU55" si="642">RT50</f>
        <v>360</v>
      </c>
      <c r="RV50" s="37">
        <f t="shared" ref="RV50:RV55" si="643">RU50</f>
        <v>360</v>
      </c>
      <c r="RW50" s="37">
        <f t="shared" ref="RW50:RW55" si="644">RV50</f>
        <v>360</v>
      </c>
      <c r="RX50" s="37">
        <f t="shared" ref="RX50:RX55" si="645">RW50</f>
        <v>360</v>
      </c>
      <c r="RY50" s="37">
        <f t="shared" ref="RY50:RY55" si="646">RX50</f>
        <v>360</v>
      </c>
      <c r="RZ50" s="37">
        <f t="shared" ref="RZ50:RZ55" si="647">RY50</f>
        <v>360</v>
      </c>
      <c r="SA50" s="37">
        <f t="shared" ref="SA50:SA55" si="648">RZ50</f>
        <v>360</v>
      </c>
      <c r="SB50" s="37">
        <f t="shared" ref="SB50:SB55" si="649">SA50</f>
        <v>360</v>
      </c>
      <c r="SC50" s="37">
        <f t="shared" ref="SC50:SC55" si="650">SB50</f>
        <v>360</v>
      </c>
      <c r="SD50" s="37">
        <f t="shared" ref="SD50:SD55" si="651">SC50</f>
        <v>360</v>
      </c>
      <c r="SE50" s="37">
        <f t="shared" ref="SE50:SE55" si="652">SD50</f>
        <v>360</v>
      </c>
      <c r="SF50" s="37">
        <f t="shared" ref="SF50:SF55" si="653">SE50</f>
        <v>360</v>
      </c>
      <c r="SG50" s="37">
        <f t="shared" ref="SG50:SG55" si="654">SF50</f>
        <v>360</v>
      </c>
      <c r="SH50" s="37">
        <f t="shared" ref="SH50:SH55" si="655">SG50</f>
        <v>360</v>
      </c>
      <c r="SI50" s="37">
        <f t="shared" ref="SI50:SI55" si="656">SH50</f>
        <v>360</v>
      </c>
      <c r="SJ50" s="37">
        <f t="shared" ref="SJ50:SJ55" si="657">SI50</f>
        <v>360</v>
      </c>
      <c r="SK50" s="37">
        <f t="shared" ref="SK50:SK55" si="658">SJ50</f>
        <v>360</v>
      </c>
      <c r="SL50" s="37">
        <f t="shared" ref="SL50:SL55" si="659">SK50</f>
        <v>360</v>
      </c>
      <c r="SM50" s="37">
        <f t="shared" ref="SM50:SM55" si="660">SL50</f>
        <v>360</v>
      </c>
      <c r="SN50" s="37">
        <f t="shared" ref="SN50:SN55" si="661">SM50</f>
        <v>360</v>
      </c>
      <c r="SO50" s="37">
        <f t="shared" ref="SO50:SO55" si="662">SN50</f>
        <v>360</v>
      </c>
      <c r="SP50" s="37">
        <f t="shared" ref="SP50:SP55" si="663">SO50</f>
        <v>360</v>
      </c>
      <c r="SQ50" s="37">
        <f t="shared" ref="SQ50:SQ55" si="664">SP50</f>
        <v>360</v>
      </c>
      <c r="SR50" s="37">
        <f t="shared" ref="SR50:SR55" si="665">SQ50</f>
        <v>360</v>
      </c>
      <c r="SS50" s="37">
        <f t="shared" ref="SS50:SS55" si="666">SR50</f>
        <v>360</v>
      </c>
      <c r="ST50" s="37">
        <f t="shared" ref="ST50:ST55" si="667">SS50</f>
        <v>360</v>
      </c>
      <c r="SU50" s="37">
        <f t="shared" ref="SU50:SU55" si="668">ST50</f>
        <v>360</v>
      </c>
      <c r="SV50" s="37">
        <f t="shared" ref="SV50:SV55" si="669">SU50</f>
        <v>360</v>
      </c>
      <c r="SW50" s="37">
        <f t="shared" ref="SW50:SW55" si="670">SV50</f>
        <v>360</v>
      </c>
      <c r="SX50" s="37">
        <f t="shared" ref="SX50:SX55" si="671">SW50</f>
        <v>360</v>
      </c>
      <c r="SY50" s="37">
        <f t="shared" ref="SY50:SY55" si="672">SX50</f>
        <v>360</v>
      </c>
      <c r="SZ50" s="36"/>
      <c r="TA50" s="36"/>
      <c r="TB50" s="36"/>
      <c r="TC50" s="36"/>
      <c r="TD50" s="36"/>
      <c r="TE50" s="36"/>
      <c r="TF50" s="36"/>
      <c r="TG50" s="36"/>
      <c r="TH50" s="36"/>
      <c r="TI50" s="36"/>
      <c r="TJ50" s="36"/>
      <c r="TK50" s="36"/>
      <c r="TL50" s="36"/>
      <c r="TM50" s="36"/>
      <c r="TN50" s="36"/>
      <c r="TO50" s="36"/>
      <c r="TP50" s="36"/>
      <c r="TQ50" s="36"/>
      <c r="TR50" s="36"/>
      <c r="TS50" s="36"/>
      <c r="TT50" s="36"/>
      <c r="TU50" s="36"/>
      <c r="TV50" s="36"/>
      <c r="TW50" s="36"/>
      <c r="TX50" s="36"/>
      <c r="TY50" s="36"/>
      <c r="TZ50" s="36"/>
      <c r="UA50" s="36"/>
      <c r="UB50" s="36"/>
      <c r="UC50" s="36"/>
      <c r="UD50" s="36"/>
      <c r="UE50" s="36"/>
      <c r="UF50" s="36"/>
      <c r="UG50" s="36"/>
      <c r="UH50" s="36"/>
      <c r="UI50" s="36"/>
      <c r="UJ50" s="36"/>
      <c r="UK50" s="36"/>
      <c r="UL50" s="36"/>
      <c r="UM50" s="36"/>
      <c r="UN50" s="36"/>
      <c r="UO50" s="36"/>
      <c r="UP50" s="36"/>
      <c r="UQ50" s="36"/>
      <c r="UR50" s="36"/>
      <c r="US50" s="36"/>
      <c r="UT50" s="36"/>
      <c r="UU50" s="36"/>
      <c r="UV50" s="36"/>
      <c r="UW50" s="36"/>
      <c r="UX50" s="36"/>
      <c r="UY50" s="36"/>
      <c r="UZ50" s="36"/>
      <c r="VA50" s="36"/>
      <c r="VB50" s="36"/>
      <c r="VC50" s="36"/>
      <c r="VD50" s="36"/>
      <c r="VE50" s="36"/>
      <c r="VF50" s="36"/>
      <c r="VG50" s="36"/>
      <c r="VH50" s="36"/>
      <c r="VI50" s="36"/>
      <c r="VJ50" s="36"/>
      <c r="VK50" s="36"/>
      <c r="VL50" s="36"/>
      <c r="VM50" s="36"/>
      <c r="VN50" s="36"/>
      <c r="VO50" s="36"/>
      <c r="VP50" s="36"/>
      <c r="VQ50" s="36"/>
      <c r="VR50" s="36"/>
      <c r="VS50" s="36"/>
      <c r="VT50" s="36"/>
      <c r="VU50" s="36"/>
      <c r="VV50" s="36"/>
      <c r="VW50" s="36"/>
      <c r="VX50" s="36"/>
      <c r="VY50" s="36"/>
      <c r="VZ50" s="36"/>
      <c r="WA50" s="36"/>
      <c r="WB50" s="36"/>
      <c r="WC50" s="36"/>
      <c r="WD50" s="36"/>
      <c r="WE50" s="36"/>
      <c r="WF50" s="36"/>
      <c r="WG50" s="36"/>
      <c r="WH50" s="36"/>
      <c r="WI50" s="36"/>
    </row>
    <row r="51" spans="1:607" s="37" customFormat="1" ht="18.5" x14ac:dyDescent="0.45">
      <c r="A51" s="46" t="s">
        <v>101</v>
      </c>
      <c r="B51" s="37">
        <v>250</v>
      </c>
      <c r="C51" s="37">
        <f t="shared" si="156"/>
        <v>250</v>
      </c>
      <c r="D51" s="37">
        <f t="shared" si="157"/>
        <v>250</v>
      </c>
      <c r="E51" s="37">
        <f t="shared" si="158"/>
        <v>250</v>
      </c>
      <c r="F51" s="37">
        <f t="shared" si="159"/>
        <v>250</v>
      </c>
      <c r="G51" s="37">
        <f t="shared" si="160"/>
        <v>250</v>
      </c>
      <c r="H51" s="37">
        <f t="shared" si="161"/>
        <v>250</v>
      </c>
      <c r="I51" s="37">
        <f t="shared" si="162"/>
        <v>250</v>
      </c>
      <c r="J51" s="37">
        <f t="shared" si="163"/>
        <v>250</v>
      </c>
      <c r="K51" s="37">
        <f t="shared" si="164"/>
        <v>250</v>
      </c>
      <c r="L51" s="37">
        <f t="shared" si="165"/>
        <v>250</v>
      </c>
      <c r="M51" s="37">
        <f t="shared" si="166"/>
        <v>250</v>
      </c>
      <c r="N51" s="37">
        <f t="shared" si="167"/>
        <v>250</v>
      </c>
      <c r="O51" s="37">
        <f t="shared" si="168"/>
        <v>250</v>
      </c>
      <c r="P51" s="37">
        <f t="shared" si="169"/>
        <v>250</v>
      </c>
      <c r="Q51" s="37">
        <f t="shared" si="170"/>
        <v>250</v>
      </c>
      <c r="R51" s="37">
        <f t="shared" si="171"/>
        <v>250</v>
      </c>
      <c r="S51" s="37">
        <f t="shared" si="172"/>
        <v>250</v>
      </c>
      <c r="T51" s="37">
        <f t="shared" si="173"/>
        <v>250</v>
      </c>
      <c r="U51" s="37">
        <f t="shared" si="174"/>
        <v>250</v>
      </c>
      <c r="V51" s="37">
        <f t="shared" si="175"/>
        <v>250</v>
      </c>
      <c r="W51" s="37">
        <f t="shared" si="176"/>
        <v>250</v>
      </c>
      <c r="X51" s="37">
        <f t="shared" si="177"/>
        <v>250</v>
      </c>
      <c r="Y51" s="37">
        <f t="shared" si="178"/>
        <v>250</v>
      </c>
      <c r="Z51" s="37">
        <f t="shared" si="179"/>
        <v>250</v>
      </c>
      <c r="AA51" s="37">
        <f t="shared" si="180"/>
        <v>250</v>
      </c>
      <c r="AB51" s="37">
        <f t="shared" si="181"/>
        <v>250</v>
      </c>
      <c r="AC51" s="37">
        <f t="shared" si="182"/>
        <v>250</v>
      </c>
      <c r="AD51" s="37">
        <f t="shared" si="183"/>
        <v>250</v>
      </c>
      <c r="AE51" s="37">
        <f t="shared" si="184"/>
        <v>250</v>
      </c>
      <c r="AF51" s="37">
        <f t="shared" si="185"/>
        <v>250</v>
      </c>
      <c r="AG51" s="37">
        <f t="shared" si="186"/>
        <v>250</v>
      </c>
      <c r="AH51" s="37">
        <f t="shared" si="187"/>
        <v>250</v>
      </c>
      <c r="AI51" s="37">
        <f t="shared" si="188"/>
        <v>250</v>
      </c>
      <c r="AJ51" s="37">
        <f t="shared" si="189"/>
        <v>250</v>
      </c>
      <c r="AK51" s="37">
        <f t="shared" si="190"/>
        <v>250</v>
      </c>
      <c r="AL51" s="37">
        <f t="shared" si="191"/>
        <v>250</v>
      </c>
      <c r="AM51" s="37">
        <f t="shared" si="192"/>
        <v>250</v>
      </c>
      <c r="AN51" s="37">
        <f t="shared" si="193"/>
        <v>250</v>
      </c>
      <c r="AO51" s="37">
        <f t="shared" si="194"/>
        <v>250</v>
      </c>
      <c r="AP51" s="37">
        <f t="shared" si="195"/>
        <v>250</v>
      </c>
      <c r="AQ51" s="37">
        <f t="shared" si="196"/>
        <v>250</v>
      </c>
      <c r="AR51" s="37">
        <f t="shared" si="197"/>
        <v>250</v>
      </c>
      <c r="AS51" s="37">
        <f t="shared" si="198"/>
        <v>250</v>
      </c>
      <c r="AT51" s="37">
        <f t="shared" si="199"/>
        <v>250</v>
      </c>
      <c r="AU51" s="37">
        <f t="shared" si="200"/>
        <v>250</v>
      </c>
      <c r="AV51" s="37">
        <f t="shared" si="201"/>
        <v>250</v>
      </c>
      <c r="AW51" s="37">
        <f t="shared" si="202"/>
        <v>250</v>
      </c>
      <c r="AX51" s="37">
        <f t="shared" si="203"/>
        <v>250</v>
      </c>
      <c r="AY51" s="37">
        <f t="shared" si="204"/>
        <v>250</v>
      </c>
      <c r="AZ51" s="37">
        <f t="shared" si="205"/>
        <v>250</v>
      </c>
      <c r="BA51" s="37">
        <f t="shared" si="206"/>
        <v>250</v>
      </c>
      <c r="BB51" s="37">
        <f t="shared" si="207"/>
        <v>250</v>
      </c>
      <c r="BC51" s="37">
        <f t="shared" si="208"/>
        <v>250</v>
      </c>
      <c r="BD51" s="37">
        <f t="shared" si="209"/>
        <v>250</v>
      </c>
      <c r="BE51" s="37">
        <f t="shared" si="210"/>
        <v>250</v>
      </c>
      <c r="BF51" s="37">
        <f t="shared" si="211"/>
        <v>250</v>
      </c>
      <c r="BG51" s="37">
        <f t="shared" si="212"/>
        <v>250</v>
      </c>
      <c r="BH51" s="37">
        <f t="shared" si="213"/>
        <v>250</v>
      </c>
      <c r="BI51" s="37">
        <f t="shared" si="214"/>
        <v>250</v>
      </c>
      <c r="BJ51" s="37">
        <f t="shared" si="215"/>
        <v>250</v>
      </c>
      <c r="BK51" s="37">
        <f t="shared" si="216"/>
        <v>250</v>
      </c>
      <c r="BL51" s="37">
        <f t="shared" si="217"/>
        <v>250</v>
      </c>
      <c r="BM51" s="37">
        <f t="shared" si="218"/>
        <v>250</v>
      </c>
      <c r="BN51" s="37">
        <f t="shared" si="219"/>
        <v>250</v>
      </c>
      <c r="BO51" s="37">
        <f t="shared" si="220"/>
        <v>250</v>
      </c>
      <c r="BP51" s="37">
        <f t="shared" si="221"/>
        <v>250</v>
      </c>
      <c r="BQ51" s="37">
        <f t="shared" si="222"/>
        <v>250</v>
      </c>
      <c r="BR51" s="37">
        <f t="shared" si="223"/>
        <v>250</v>
      </c>
      <c r="BS51" s="37">
        <f t="shared" si="224"/>
        <v>250</v>
      </c>
      <c r="BT51" s="37">
        <f t="shared" si="225"/>
        <v>250</v>
      </c>
      <c r="BU51" s="37">
        <f t="shared" si="226"/>
        <v>250</v>
      </c>
      <c r="BV51" s="37">
        <f t="shared" si="227"/>
        <v>250</v>
      </c>
      <c r="BW51" s="37">
        <f t="shared" si="228"/>
        <v>250</v>
      </c>
      <c r="BX51" s="37">
        <f t="shared" si="229"/>
        <v>250</v>
      </c>
      <c r="BY51" s="37">
        <f t="shared" si="230"/>
        <v>250</v>
      </c>
      <c r="BZ51" s="37">
        <f t="shared" si="231"/>
        <v>250</v>
      </c>
      <c r="CA51" s="37">
        <f t="shared" si="232"/>
        <v>250</v>
      </c>
      <c r="CB51" s="37">
        <f t="shared" si="233"/>
        <v>250</v>
      </c>
      <c r="CC51" s="37">
        <f t="shared" si="234"/>
        <v>250</v>
      </c>
      <c r="CD51" s="37">
        <f t="shared" si="235"/>
        <v>250</v>
      </c>
      <c r="CE51" s="37">
        <f t="shared" si="236"/>
        <v>250</v>
      </c>
      <c r="CF51" s="37">
        <f t="shared" si="237"/>
        <v>250</v>
      </c>
      <c r="CG51" s="37">
        <f t="shared" si="238"/>
        <v>250</v>
      </c>
      <c r="CH51" s="37">
        <f t="shared" si="239"/>
        <v>250</v>
      </c>
      <c r="CI51" s="37">
        <f t="shared" si="240"/>
        <v>250</v>
      </c>
      <c r="CJ51" s="37">
        <f t="shared" si="241"/>
        <v>250</v>
      </c>
      <c r="CK51" s="37">
        <f t="shared" si="242"/>
        <v>250</v>
      </c>
      <c r="CL51" s="37">
        <f t="shared" si="243"/>
        <v>250</v>
      </c>
      <c r="CM51" s="37">
        <f t="shared" si="244"/>
        <v>250</v>
      </c>
      <c r="CN51" s="37">
        <f t="shared" si="245"/>
        <v>250</v>
      </c>
      <c r="CO51" s="37">
        <f t="shared" si="246"/>
        <v>250</v>
      </c>
      <c r="CP51" s="37">
        <f t="shared" si="247"/>
        <v>250</v>
      </c>
      <c r="CQ51" s="37">
        <f t="shared" si="248"/>
        <v>250</v>
      </c>
      <c r="CR51" s="37">
        <f t="shared" si="249"/>
        <v>250</v>
      </c>
      <c r="CS51" s="37">
        <f t="shared" si="250"/>
        <v>250</v>
      </c>
      <c r="CT51" s="37">
        <f t="shared" si="251"/>
        <v>250</v>
      </c>
      <c r="CU51" s="37">
        <f t="shared" si="252"/>
        <v>250</v>
      </c>
      <c r="CV51" s="37">
        <f t="shared" si="253"/>
        <v>250</v>
      </c>
      <c r="CW51" s="37">
        <f t="shared" si="254"/>
        <v>250</v>
      </c>
      <c r="CX51" s="37">
        <f t="shared" si="255"/>
        <v>250</v>
      </c>
      <c r="CY51" s="37">
        <f t="shared" si="256"/>
        <v>250</v>
      </c>
      <c r="CZ51" s="37">
        <f t="shared" si="257"/>
        <v>250</v>
      </c>
      <c r="DA51" s="37">
        <f t="shared" si="258"/>
        <v>250</v>
      </c>
      <c r="DB51" s="37">
        <f t="shared" si="259"/>
        <v>250</v>
      </c>
      <c r="DC51" s="37">
        <f t="shared" si="260"/>
        <v>250</v>
      </c>
      <c r="DD51" s="37">
        <f t="shared" si="261"/>
        <v>250</v>
      </c>
      <c r="DE51" s="37">
        <f t="shared" si="262"/>
        <v>250</v>
      </c>
      <c r="DF51" s="37">
        <f t="shared" si="263"/>
        <v>250</v>
      </c>
      <c r="DG51" s="37">
        <f t="shared" si="264"/>
        <v>250</v>
      </c>
      <c r="DH51" s="37">
        <f t="shared" si="265"/>
        <v>250</v>
      </c>
      <c r="DI51" s="37">
        <f t="shared" si="266"/>
        <v>250</v>
      </c>
      <c r="DJ51" s="37">
        <f t="shared" si="267"/>
        <v>250</v>
      </c>
      <c r="DK51" s="37">
        <f t="shared" si="268"/>
        <v>250</v>
      </c>
      <c r="DL51" s="37">
        <f t="shared" si="269"/>
        <v>250</v>
      </c>
      <c r="DM51" s="37">
        <f t="shared" si="270"/>
        <v>250</v>
      </c>
      <c r="DN51" s="37">
        <f t="shared" si="271"/>
        <v>250</v>
      </c>
      <c r="DO51" s="37">
        <f t="shared" si="272"/>
        <v>250</v>
      </c>
      <c r="DP51" s="37">
        <f t="shared" si="273"/>
        <v>250</v>
      </c>
      <c r="DQ51" s="37">
        <f t="shared" si="274"/>
        <v>250</v>
      </c>
      <c r="DR51" s="37">
        <f t="shared" si="275"/>
        <v>250</v>
      </c>
      <c r="DS51" s="37">
        <f t="shared" si="276"/>
        <v>250</v>
      </c>
      <c r="DT51" s="37">
        <f t="shared" si="277"/>
        <v>250</v>
      </c>
      <c r="DU51" s="37">
        <f t="shared" si="278"/>
        <v>250</v>
      </c>
      <c r="DV51" s="37">
        <f t="shared" si="279"/>
        <v>250</v>
      </c>
      <c r="DW51" s="37">
        <f t="shared" si="280"/>
        <v>250</v>
      </c>
      <c r="DX51" s="37">
        <f t="shared" si="281"/>
        <v>250</v>
      </c>
      <c r="DY51" s="37">
        <f t="shared" si="282"/>
        <v>250</v>
      </c>
      <c r="DZ51" s="37">
        <f t="shared" si="283"/>
        <v>250</v>
      </c>
      <c r="EA51" s="37">
        <f t="shared" si="284"/>
        <v>250</v>
      </c>
      <c r="EB51" s="37">
        <f t="shared" si="285"/>
        <v>250</v>
      </c>
      <c r="EC51" s="37">
        <f t="shared" si="286"/>
        <v>250</v>
      </c>
      <c r="ED51" s="37">
        <f t="shared" si="287"/>
        <v>250</v>
      </c>
      <c r="EE51" s="37">
        <f t="shared" si="288"/>
        <v>250</v>
      </c>
      <c r="EF51" s="37">
        <f t="shared" si="289"/>
        <v>250</v>
      </c>
      <c r="EG51" s="37">
        <f t="shared" si="290"/>
        <v>250</v>
      </c>
      <c r="EH51" s="37">
        <f t="shared" si="291"/>
        <v>250</v>
      </c>
      <c r="EI51" s="37">
        <f t="shared" si="292"/>
        <v>250</v>
      </c>
      <c r="EJ51" s="37">
        <f t="shared" si="293"/>
        <v>250</v>
      </c>
      <c r="EK51" s="37">
        <f t="shared" si="294"/>
        <v>250</v>
      </c>
      <c r="EL51" s="37">
        <f t="shared" si="295"/>
        <v>250</v>
      </c>
      <c r="EM51" s="37">
        <f t="shared" si="296"/>
        <v>250</v>
      </c>
      <c r="EN51" s="37">
        <f t="shared" si="297"/>
        <v>250</v>
      </c>
      <c r="EO51" s="37">
        <f t="shared" si="298"/>
        <v>250</v>
      </c>
      <c r="EP51" s="37">
        <f t="shared" si="299"/>
        <v>250</v>
      </c>
      <c r="EQ51" s="37">
        <f t="shared" si="300"/>
        <v>250</v>
      </c>
      <c r="ER51" s="37">
        <f t="shared" si="301"/>
        <v>250</v>
      </c>
      <c r="ES51" s="37">
        <f t="shared" si="302"/>
        <v>250</v>
      </c>
      <c r="ET51" s="37">
        <f t="shared" si="303"/>
        <v>250</v>
      </c>
      <c r="EU51" s="37">
        <f t="shared" si="304"/>
        <v>250</v>
      </c>
      <c r="EV51" s="37">
        <f t="shared" si="305"/>
        <v>250</v>
      </c>
      <c r="EW51" s="37">
        <f t="shared" si="306"/>
        <v>250</v>
      </c>
      <c r="EX51" s="37">
        <f t="shared" si="307"/>
        <v>250</v>
      </c>
      <c r="EY51" s="37">
        <f t="shared" si="308"/>
        <v>250</v>
      </c>
      <c r="EZ51" s="37">
        <f t="shared" si="309"/>
        <v>250</v>
      </c>
      <c r="FA51" s="37">
        <f t="shared" si="310"/>
        <v>250</v>
      </c>
      <c r="FB51" s="37">
        <f t="shared" si="311"/>
        <v>250</v>
      </c>
      <c r="FC51" s="37">
        <f t="shared" si="312"/>
        <v>250</v>
      </c>
      <c r="FD51" s="37">
        <f t="shared" si="313"/>
        <v>250</v>
      </c>
      <c r="FE51" s="37">
        <f t="shared" si="314"/>
        <v>250</v>
      </c>
      <c r="FF51" s="37">
        <f t="shared" si="315"/>
        <v>250</v>
      </c>
      <c r="FG51" s="37">
        <f t="shared" si="316"/>
        <v>250</v>
      </c>
      <c r="FH51" s="37">
        <f t="shared" si="317"/>
        <v>250</v>
      </c>
      <c r="FI51" s="37">
        <f t="shared" si="318"/>
        <v>250</v>
      </c>
      <c r="FJ51" s="37">
        <f t="shared" si="319"/>
        <v>250</v>
      </c>
      <c r="FK51" s="37">
        <f t="shared" si="320"/>
        <v>250</v>
      </c>
      <c r="FL51" s="37">
        <f t="shared" si="321"/>
        <v>250</v>
      </c>
      <c r="FM51" s="37">
        <f t="shared" si="322"/>
        <v>250</v>
      </c>
      <c r="FN51" s="37">
        <f t="shared" si="323"/>
        <v>250</v>
      </c>
      <c r="FO51" s="37">
        <f t="shared" si="324"/>
        <v>250</v>
      </c>
      <c r="FP51" s="37">
        <f t="shared" si="325"/>
        <v>250</v>
      </c>
      <c r="FQ51" s="37">
        <f t="shared" si="326"/>
        <v>250</v>
      </c>
      <c r="FR51" s="37">
        <f t="shared" si="327"/>
        <v>250</v>
      </c>
      <c r="FS51" s="37">
        <f t="shared" si="328"/>
        <v>250</v>
      </c>
      <c r="FT51" s="37">
        <f t="shared" si="329"/>
        <v>250</v>
      </c>
      <c r="FU51" s="37">
        <f t="shared" si="330"/>
        <v>250</v>
      </c>
      <c r="FV51" s="37">
        <f t="shared" si="331"/>
        <v>250</v>
      </c>
      <c r="FW51" s="37">
        <f t="shared" si="332"/>
        <v>250</v>
      </c>
      <c r="FX51" s="37">
        <f t="shared" si="333"/>
        <v>250</v>
      </c>
      <c r="FY51" s="37">
        <f t="shared" si="334"/>
        <v>250</v>
      </c>
      <c r="FZ51" s="37">
        <f t="shared" si="335"/>
        <v>250</v>
      </c>
      <c r="GA51" s="37">
        <f t="shared" si="336"/>
        <v>250</v>
      </c>
      <c r="GB51" s="37">
        <f t="shared" si="337"/>
        <v>250</v>
      </c>
      <c r="GC51" s="37">
        <f t="shared" si="338"/>
        <v>250</v>
      </c>
      <c r="GD51" s="37">
        <f t="shared" si="339"/>
        <v>250</v>
      </c>
      <c r="GE51" s="37">
        <f t="shared" si="340"/>
        <v>250</v>
      </c>
      <c r="GF51" s="37">
        <f t="shared" si="341"/>
        <v>250</v>
      </c>
      <c r="GG51" s="37">
        <f t="shared" si="342"/>
        <v>250</v>
      </c>
      <c r="GH51" s="37">
        <f t="shared" si="343"/>
        <v>250</v>
      </c>
      <c r="GI51" s="37">
        <f t="shared" si="344"/>
        <v>250</v>
      </c>
      <c r="GJ51" s="37">
        <f t="shared" si="345"/>
        <v>250</v>
      </c>
      <c r="GK51" s="37">
        <f t="shared" si="346"/>
        <v>250</v>
      </c>
      <c r="GL51" s="37">
        <f t="shared" si="347"/>
        <v>250</v>
      </c>
      <c r="GM51" s="37">
        <f t="shared" si="348"/>
        <v>250</v>
      </c>
      <c r="GN51" s="37">
        <f t="shared" si="349"/>
        <v>250</v>
      </c>
      <c r="GO51" s="37">
        <f t="shared" si="350"/>
        <v>250</v>
      </c>
      <c r="GP51" s="37">
        <f t="shared" si="351"/>
        <v>250</v>
      </c>
      <c r="GQ51" s="37">
        <f t="shared" si="352"/>
        <v>250</v>
      </c>
      <c r="GR51" s="37">
        <f t="shared" si="353"/>
        <v>250</v>
      </c>
      <c r="GS51" s="37">
        <f t="shared" si="354"/>
        <v>250</v>
      </c>
      <c r="GT51" s="37">
        <f t="shared" si="355"/>
        <v>250</v>
      </c>
      <c r="GU51" s="37">
        <f t="shared" si="356"/>
        <v>250</v>
      </c>
      <c r="GV51" s="37">
        <f t="shared" si="357"/>
        <v>250</v>
      </c>
      <c r="GW51" s="37">
        <f t="shared" si="358"/>
        <v>250</v>
      </c>
      <c r="GX51" s="37">
        <f t="shared" si="359"/>
        <v>250</v>
      </c>
      <c r="GY51" s="37">
        <f t="shared" si="360"/>
        <v>250</v>
      </c>
      <c r="GZ51" s="37">
        <f t="shared" si="361"/>
        <v>250</v>
      </c>
      <c r="HA51" s="37">
        <f t="shared" si="362"/>
        <v>250</v>
      </c>
      <c r="HB51" s="37">
        <f t="shared" si="363"/>
        <v>250</v>
      </c>
      <c r="HC51" s="37">
        <f t="shared" si="364"/>
        <v>250</v>
      </c>
      <c r="HD51" s="37">
        <f t="shared" si="365"/>
        <v>250</v>
      </c>
      <c r="HE51" s="37">
        <f t="shared" si="366"/>
        <v>250</v>
      </c>
      <c r="HF51" s="37">
        <f t="shared" si="367"/>
        <v>250</v>
      </c>
      <c r="HG51" s="128">
        <f t="shared" si="368"/>
        <v>250</v>
      </c>
      <c r="HH51" s="37">
        <f t="shared" si="369"/>
        <v>250</v>
      </c>
      <c r="HI51" s="37">
        <f t="shared" si="370"/>
        <v>250</v>
      </c>
      <c r="HJ51" s="37">
        <f t="shared" si="371"/>
        <v>250</v>
      </c>
      <c r="HK51" s="37">
        <f t="shared" si="372"/>
        <v>250</v>
      </c>
      <c r="HL51" s="37">
        <f t="shared" si="373"/>
        <v>250</v>
      </c>
      <c r="HM51" s="37">
        <f t="shared" si="374"/>
        <v>250</v>
      </c>
      <c r="HN51" s="37">
        <f t="shared" si="375"/>
        <v>250</v>
      </c>
      <c r="HO51" s="37">
        <f t="shared" si="376"/>
        <v>250</v>
      </c>
      <c r="HP51" s="37">
        <f t="shared" si="377"/>
        <v>250</v>
      </c>
      <c r="HQ51" s="37">
        <f t="shared" si="378"/>
        <v>250</v>
      </c>
      <c r="HR51" s="37">
        <f t="shared" si="379"/>
        <v>250</v>
      </c>
      <c r="HS51" s="37">
        <f t="shared" si="380"/>
        <v>250</v>
      </c>
      <c r="HT51" s="37">
        <f t="shared" si="381"/>
        <v>250</v>
      </c>
      <c r="HU51" s="37">
        <f t="shared" si="382"/>
        <v>250</v>
      </c>
      <c r="HV51" s="37">
        <f t="shared" si="383"/>
        <v>250</v>
      </c>
      <c r="HW51" s="37">
        <f t="shared" si="384"/>
        <v>250</v>
      </c>
      <c r="HX51" s="37">
        <f t="shared" si="385"/>
        <v>250</v>
      </c>
      <c r="HY51" s="37">
        <f t="shared" si="386"/>
        <v>250</v>
      </c>
      <c r="HZ51" s="37">
        <f t="shared" si="387"/>
        <v>250</v>
      </c>
      <c r="IA51" s="37">
        <f t="shared" si="388"/>
        <v>250</v>
      </c>
      <c r="IB51" s="37">
        <f t="shared" si="389"/>
        <v>250</v>
      </c>
      <c r="IC51" s="37">
        <f t="shared" si="390"/>
        <v>250</v>
      </c>
      <c r="ID51" s="37">
        <f t="shared" si="391"/>
        <v>250</v>
      </c>
      <c r="IE51" s="37">
        <f t="shared" si="392"/>
        <v>250</v>
      </c>
      <c r="IF51" s="37">
        <f t="shared" si="393"/>
        <v>250</v>
      </c>
      <c r="IG51" s="37">
        <f t="shared" si="394"/>
        <v>250</v>
      </c>
      <c r="IH51" s="37">
        <f t="shared" si="395"/>
        <v>250</v>
      </c>
      <c r="II51" s="37">
        <f t="shared" si="396"/>
        <v>250</v>
      </c>
      <c r="IJ51" s="37">
        <f t="shared" si="397"/>
        <v>250</v>
      </c>
      <c r="IK51" s="37">
        <f t="shared" si="398"/>
        <v>250</v>
      </c>
      <c r="IL51" s="128">
        <f t="shared" si="399"/>
        <v>250</v>
      </c>
      <c r="IM51" s="37">
        <f t="shared" si="400"/>
        <v>250</v>
      </c>
      <c r="IN51" s="37">
        <f t="shared" si="401"/>
        <v>250</v>
      </c>
      <c r="IO51" s="37">
        <f t="shared" si="402"/>
        <v>250</v>
      </c>
      <c r="IP51" s="37">
        <f t="shared" si="403"/>
        <v>250</v>
      </c>
      <c r="IQ51" s="37">
        <f t="shared" si="404"/>
        <v>250</v>
      </c>
      <c r="IR51" s="37">
        <f t="shared" si="405"/>
        <v>250</v>
      </c>
      <c r="IS51" s="37">
        <f t="shared" si="406"/>
        <v>250</v>
      </c>
      <c r="IT51" s="37">
        <f t="shared" si="407"/>
        <v>250</v>
      </c>
      <c r="IU51" s="37">
        <f t="shared" si="408"/>
        <v>250</v>
      </c>
      <c r="IV51" s="37">
        <f t="shared" si="409"/>
        <v>250</v>
      </c>
      <c r="IW51" s="37">
        <f t="shared" si="410"/>
        <v>250</v>
      </c>
      <c r="IX51" s="37">
        <f t="shared" si="411"/>
        <v>250</v>
      </c>
      <c r="IY51" s="37">
        <f t="shared" si="412"/>
        <v>250</v>
      </c>
      <c r="IZ51" s="37">
        <f t="shared" si="413"/>
        <v>250</v>
      </c>
      <c r="JA51" s="37">
        <f t="shared" si="414"/>
        <v>250</v>
      </c>
      <c r="JB51" s="37">
        <f t="shared" si="415"/>
        <v>250</v>
      </c>
      <c r="JC51" s="37">
        <f t="shared" si="416"/>
        <v>250</v>
      </c>
      <c r="JD51" s="37">
        <f t="shared" si="417"/>
        <v>250</v>
      </c>
      <c r="JE51" s="37">
        <f t="shared" si="418"/>
        <v>250</v>
      </c>
      <c r="JF51" s="37">
        <f t="shared" si="419"/>
        <v>250</v>
      </c>
      <c r="JG51" s="37">
        <f t="shared" si="420"/>
        <v>250</v>
      </c>
      <c r="JH51" s="37">
        <f t="shared" si="421"/>
        <v>250</v>
      </c>
      <c r="JI51" s="37">
        <f t="shared" si="422"/>
        <v>250</v>
      </c>
      <c r="JJ51" s="37">
        <f t="shared" si="423"/>
        <v>250</v>
      </c>
      <c r="JK51" s="37">
        <f t="shared" si="424"/>
        <v>250</v>
      </c>
      <c r="JL51" s="37">
        <f t="shared" si="425"/>
        <v>250</v>
      </c>
      <c r="JM51" s="37">
        <f t="shared" si="426"/>
        <v>250</v>
      </c>
      <c r="JN51" s="37">
        <f t="shared" si="427"/>
        <v>250</v>
      </c>
      <c r="JO51" s="37">
        <f t="shared" si="428"/>
        <v>250</v>
      </c>
      <c r="JP51" s="37">
        <f t="shared" si="429"/>
        <v>250</v>
      </c>
      <c r="JQ51" s="37">
        <f t="shared" si="430"/>
        <v>250</v>
      </c>
      <c r="JR51" s="37">
        <f t="shared" si="431"/>
        <v>250</v>
      </c>
      <c r="JS51" s="37">
        <f t="shared" si="432"/>
        <v>250</v>
      </c>
      <c r="JT51" s="37">
        <f t="shared" si="433"/>
        <v>250</v>
      </c>
      <c r="JU51" s="37">
        <f t="shared" si="434"/>
        <v>250</v>
      </c>
      <c r="JV51" s="37">
        <f t="shared" si="435"/>
        <v>250</v>
      </c>
      <c r="JW51" s="37">
        <f t="shared" si="436"/>
        <v>250</v>
      </c>
      <c r="JX51" s="37">
        <f t="shared" si="437"/>
        <v>250</v>
      </c>
      <c r="JY51" s="37">
        <f t="shared" si="438"/>
        <v>250</v>
      </c>
      <c r="JZ51" s="37">
        <f t="shared" si="439"/>
        <v>250</v>
      </c>
      <c r="KA51" s="37">
        <f t="shared" si="440"/>
        <v>250</v>
      </c>
      <c r="KB51" s="37">
        <f t="shared" si="441"/>
        <v>250</v>
      </c>
      <c r="KC51" s="37">
        <f t="shared" si="442"/>
        <v>250</v>
      </c>
      <c r="KD51" s="37">
        <f t="shared" si="443"/>
        <v>250</v>
      </c>
      <c r="KE51" s="37">
        <f t="shared" si="444"/>
        <v>250</v>
      </c>
      <c r="KF51" s="37">
        <f t="shared" si="445"/>
        <v>250</v>
      </c>
      <c r="KG51" s="37">
        <f t="shared" si="446"/>
        <v>250</v>
      </c>
      <c r="KH51" s="37">
        <f t="shared" si="447"/>
        <v>250</v>
      </c>
      <c r="KI51" s="37">
        <f t="shared" si="448"/>
        <v>250</v>
      </c>
      <c r="KJ51" s="37">
        <f t="shared" si="449"/>
        <v>250</v>
      </c>
      <c r="KK51" s="37">
        <f t="shared" si="450"/>
        <v>250</v>
      </c>
      <c r="KL51" s="37">
        <f t="shared" si="451"/>
        <v>250</v>
      </c>
      <c r="KM51" s="37">
        <f t="shared" si="452"/>
        <v>250</v>
      </c>
      <c r="KN51" s="37">
        <f t="shared" si="453"/>
        <v>250</v>
      </c>
      <c r="KO51" s="37">
        <f t="shared" si="454"/>
        <v>250</v>
      </c>
      <c r="KP51" s="37">
        <f t="shared" si="455"/>
        <v>250</v>
      </c>
      <c r="KQ51" s="37">
        <f t="shared" si="456"/>
        <v>250</v>
      </c>
      <c r="KR51" s="37">
        <f t="shared" si="457"/>
        <v>250</v>
      </c>
      <c r="KS51" s="37">
        <f t="shared" si="458"/>
        <v>250</v>
      </c>
      <c r="KT51" s="37">
        <f t="shared" si="459"/>
        <v>250</v>
      </c>
      <c r="KU51" s="37">
        <f t="shared" si="460"/>
        <v>250</v>
      </c>
      <c r="KV51" s="37">
        <f t="shared" si="461"/>
        <v>250</v>
      </c>
      <c r="KW51" s="37">
        <f t="shared" si="462"/>
        <v>250</v>
      </c>
      <c r="KX51" s="37">
        <f t="shared" si="463"/>
        <v>250</v>
      </c>
      <c r="KY51" s="37">
        <f t="shared" si="464"/>
        <v>250</v>
      </c>
      <c r="KZ51" s="37">
        <f t="shared" si="465"/>
        <v>250</v>
      </c>
      <c r="LA51" s="37">
        <f t="shared" si="466"/>
        <v>250</v>
      </c>
      <c r="LB51" s="37">
        <f t="shared" si="467"/>
        <v>250</v>
      </c>
      <c r="LC51" s="37">
        <f t="shared" si="468"/>
        <v>250</v>
      </c>
      <c r="LD51" s="37">
        <f t="shared" si="469"/>
        <v>250</v>
      </c>
      <c r="LE51" s="37">
        <f t="shared" si="470"/>
        <v>250</v>
      </c>
      <c r="LF51" s="37">
        <f t="shared" si="471"/>
        <v>250</v>
      </c>
      <c r="LG51" s="37">
        <f t="shared" si="472"/>
        <v>250</v>
      </c>
      <c r="LH51" s="37">
        <f t="shared" si="473"/>
        <v>250</v>
      </c>
      <c r="LI51" s="37">
        <f t="shared" si="474"/>
        <v>250</v>
      </c>
      <c r="LJ51" s="37">
        <f t="shared" si="475"/>
        <v>250</v>
      </c>
      <c r="LK51" s="37">
        <f t="shared" si="476"/>
        <v>250</v>
      </c>
      <c r="LL51" s="37">
        <f t="shared" si="477"/>
        <v>250</v>
      </c>
      <c r="LM51" s="37">
        <f t="shared" si="478"/>
        <v>250</v>
      </c>
      <c r="LN51" s="37">
        <f t="shared" si="479"/>
        <v>250</v>
      </c>
      <c r="LO51" s="37">
        <f t="shared" si="480"/>
        <v>250</v>
      </c>
      <c r="LP51" s="37">
        <f t="shared" si="481"/>
        <v>250</v>
      </c>
      <c r="LQ51" s="37">
        <f t="shared" si="482"/>
        <v>250</v>
      </c>
      <c r="LR51" s="37">
        <f t="shared" si="483"/>
        <v>250</v>
      </c>
      <c r="LS51" s="37">
        <f t="shared" si="484"/>
        <v>250</v>
      </c>
      <c r="LT51" s="37">
        <f t="shared" si="485"/>
        <v>250</v>
      </c>
      <c r="LU51" s="37">
        <f t="shared" si="486"/>
        <v>250</v>
      </c>
      <c r="LV51" s="37">
        <f t="shared" si="487"/>
        <v>250</v>
      </c>
      <c r="LW51" s="37">
        <f t="shared" si="488"/>
        <v>250</v>
      </c>
      <c r="LX51" s="37">
        <f t="shared" si="489"/>
        <v>250</v>
      </c>
      <c r="LY51" s="37">
        <f t="shared" si="490"/>
        <v>250</v>
      </c>
      <c r="LZ51" s="37">
        <f t="shared" si="491"/>
        <v>250</v>
      </c>
      <c r="MA51" s="37">
        <f t="shared" si="492"/>
        <v>250</v>
      </c>
      <c r="MB51" s="37">
        <f t="shared" si="493"/>
        <v>250</v>
      </c>
      <c r="MC51" s="37">
        <f t="shared" si="494"/>
        <v>250</v>
      </c>
      <c r="MD51" s="37">
        <f t="shared" si="495"/>
        <v>250</v>
      </c>
      <c r="ME51" s="37">
        <f t="shared" si="496"/>
        <v>250</v>
      </c>
      <c r="MF51" s="37">
        <f t="shared" si="497"/>
        <v>250</v>
      </c>
      <c r="MG51" s="37">
        <f t="shared" si="498"/>
        <v>250</v>
      </c>
      <c r="MH51" s="37">
        <f t="shared" si="499"/>
        <v>250</v>
      </c>
      <c r="MI51" s="37">
        <f t="shared" si="500"/>
        <v>250</v>
      </c>
      <c r="MJ51" s="37">
        <f t="shared" si="501"/>
        <v>250</v>
      </c>
      <c r="MK51" s="37">
        <f t="shared" si="502"/>
        <v>250</v>
      </c>
      <c r="ML51" s="37">
        <f t="shared" si="503"/>
        <v>250</v>
      </c>
      <c r="MM51" s="37">
        <f t="shared" si="504"/>
        <v>250</v>
      </c>
      <c r="MN51" s="37">
        <f t="shared" si="505"/>
        <v>250</v>
      </c>
      <c r="MO51" s="37">
        <f t="shared" si="506"/>
        <v>250</v>
      </c>
      <c r="MP51" s="37">
        <f t="shared" si="507"/>
        <v>250</v>
      </c>
      <c r="MQ51" s="37">
        <f t="shared" si="508"/>
        <v>250</v>
      </c>
      <c r="MR51" s="37">
        <f t="shared" si="509"/>
        <v>250</v>
      </c>
      <c r="MS51" s="37">
        <f t="shared" si="510"/>
        <v>250</v>
      </c>
      <c r="MT51" s="37">
        <f t="shared" si="511"/>
        <v>250</v>
      </c>
      <c r="MU51" s="37">
        <f t="shared" si="512"/>
        <v>250</v>
      </c>
      <c r="MV51" s="37">
        <f t="shared" si="513"/>
        <v>250</v>
      </c>
      <c r="MW51" s="37">
        <f t="shared" si="514"/>
        <v>250</v>
      </c>
      <c r="MX51" s="37">
        <f t="shared" si="515"/>
        <v>250</v>
      </c>
      <c r="MY51" s="37">
        <f t="shared" si="516"/>
        <v>250</v>
      </c>
      <c r="MZ51" s="37">
        <f t="shared" si="517"/>
        <v>250</v>
      </c>
      <c r="NA51" s="37">
        <f t="shared" si="518"/>
        <v>250</v>
      </c>
      <c r="NB51" s="37">
        <f t="shared" si="519"/>
        <v>250</v>
      </c>
      <c r="NC51" s="37">
        <f t="shared" si="520"/>
        <v>250</v>
      </c>
      <c r="ND51" s="37">
        <f t="shared" si="521"/>
        <v>250</v>
      </c>
      <c r="NE51" s="37">
        <f t="shared" si="522"/>
        <v>250</v>
      </c>
      <c r="NF51" s="37">
        <f t="shared" si="523"/>
        <v>250</v>
      </c>
      <c r="NG51" s="37">
        <f t="shared" si="524"/>
        <v>250</v>
      </c>
      <c r="NH51" s="37">
        <f t="shared" si="525"/>
        <v>250</v>
      </c>
      <c r="NI51" s="37">
        <f t="shared" si="526"/>
        <v>250</v>
      </c>
      <c r="NJ51" s="37">
        <f t="shared" si="527"/>
        <v>250</v>
      </c>
      <c r="NK51" s="37">
        <f t="shared" si="528"/>
        <v>250</v>
      </c>
      <c r="NL51" s="37">
        <f t="shared" si="529"/>
        <v>250</v>
      </c>
      <c r="NM51" s="37">
        <f t="shared" si="530"/>
        <v>250</v>
      </c>
      <c r="NN51" s="37">
        <f t="shared" si="531"/>
        <v>250</v>
      </c>
      <c r="NO51" s="37">
        <f t="shared" si="532"/>
        <v>250</v>
      </c>
      <c r="NP51" s="37">
        <f t="shared" si="533"/>
        <v>250</v>
      </c>
      <c r="NQ51" s="37">
        <f t="shared" si="534"/>
        <v>250</v>
      </c>
      <c r="NR51" s="37">
        <f t="shared" si="535"/>
        <v>250</v>
      </c>
      <c r="NS51" s="37">
        <f t="shared" si="536"/>
        <v>250</v>
      </c>
      <c r="NT51" s="37">
        <f t="shared" si="537"/>
        <v>250</v>
      </c>
      <c r="NU51" s="37">
        <f t="shared" si="538"/>
        <v>250</v>
      </c>
      <c r="NV51" s="37">
        <f t="shared" si="539"/>
        <v>250</v>
      </c>
      <c r="NW51" s="37">
        <f t="shared" si="540"/>
        <v>250</v>
      </c>
      <c r="NX51" s="37">
        <f t="shared" si="541"/>
        <v>250</v>
      </c>
      <c r="NY51" s="37">
        <f t="shared" si="542"/>
        <v>250</v>
      </c>
      <c r="NZ51" s="37">
        <f t="shared" si="543"/>
        <v>250</v>
      </c>
      <c r="OA51" s="37">
        <f t="shared" si="544"/>
        <v>250</v>
      </c>
      <c r="OB51" s="37">
        <f t="shared" si="545"/>
        <v>250</v>
      </c>
      <c r="OC51" s="37">
        <f t="shared" si="546"/>
        <v>250</v>
      </c>
      <c r="OD51" s="37">
        <f t="shared" si="547"/>
        <v>250</v>
      </c>
      <c r="OE51" s="37">
        <f t="shared" si="548"/>
        <v>250</v>
      </c>
      <c r="OF51" s="37">
        <f t="shared" si="549"/>
        <v>250</v>
      </c>
      <c r="OG51" s="37">
        <f t="shared" si="550"/>
        <v>250</v>
      </c>
      <c r="OH51" s="37">
        <f t="shared" si="551"/>
        <v>250</v>
      </c>
      <c r="OI51" s="37">
        <f t="shared" si="552"/>
        <v>250</v>
      </c>
      <c r="OJ51" s="37">
        <f t="shared" si="553"/>
        <v>250</v>
      </c>
      <c r="OK51" s="37">
        <f t="shared" si="554"/>
        <v>250</v>
      </c>
      <c r="OL51" s="37">
        <f t="shared" si="555"/>
        <v>250</v>
      </c>
      <c r="OM51" s="37">
        <f t="shared" si="556"/>
        <v>250</v>
      </c>
      <c r="ON51" s="37">
        <f t="shared" si="557"/>
        <v>250</v>
      </c>
      <c r="OO51" s="37">
        <f t="shared" si="558"/>
        <v>250</v>
      </c>
      <c r="OP51" s="37">
        <f t="shared" si="559"/>
        <v>250</v>
      </c>
      <c r="OQ51" s="37">
        <f t="shared" si="560"/>
        <v>250</v>
      </c>
      <c r="OR51" s="37">
        <f t="shared" si="561"/>
        <v>250</v>
      </c>
      <c r="OS51" s="37">
        <f t="shared" si="562"/>
        <v>250</v>
      </c>
      <c r="OT51" s="37">
        <f t="shared" si="563"/>
        <v>250</v>
      </c>
      <c r="OU51" s="37">
        <f t="shared" si="564"/>
        <v>250</v>
      </c>
      <c r="OV51" s="37">
        <f t="shared" si="565"/>
        <v>250</v>
      </c>
      <c r="OW51" s="37">
        <f t="shared" si="566"/>
        <v>250</v>
      </c>
      <c r="OX51" s="37">
        <f t="shared" si="567"/>
        <v>250</v>
      </c>
      <c r="OY51" s="37">
        <f t="shared" si="568"/>
        <v>250</v>
      </c>
      <c r="OZ51" s="37">
        <f t="shared" si="569"/>
        <v>250</v>
      </c>
      <c r="PA51" s="37">
        <f t="shared" si="570"/>
        <v>250</v>
      </c>
      <c r="PB51" s="37">
        <f t="shared" si="571"/>
        <v>250</v>
      </c>
      <c r="PC51" s="37">
        <f t="shared" si="572"/>
        <v>250</v>
      </c>
      <c r="PD51" s="37">
        <f t="shared" si="573"/>
        <v>250</v>
      </c>
      <c r="PE51" s="37">
        <f t="shared" si="574"/>
        <v>250</v>
      </c>
      <c r="PF51" s="37">
        <f t="shared" si="575"/>
        <v>250</v>
      </c>
      <c r="PG51" s="37">
        <f t="shared" si="576"/>
        <v>250</v>
      </c>
      <c r="PH51" s="37">
        <f t="shared" si="577"/>
        <v>250</v>
      </c>
      <c r="PI51" s="37">
        <f t="shared" si="578"/>
        <v>250</v>
      </c>
      <c r="PJ51" s="37">
        <f t="shared" si="579"/>
        <v>250</v>
      </c>
      <c r="PK51" s="37">
        <f t="shared" si="580"/>
        <v>250</v>
      </c>
      <c r="PL51" s="37">
        <f t="shared" si="581"/>
        <v>250</v>
      </c>
      <c r="PM51" s="37">
        <f t="shared" si="582"/>
        <v>250</v>
      </c>
      <c r="PN51" s="37">
        <f t="shared" si="583"/>
        <v>250</v>
      </c>
      <c r="PO51" s="37">
        <f t="shared" si="584"/>
        <v>250</v>
      </c>
      <c r="PP51" s="37">
        <f t="shared" si="585"/>
        <v>250</v>
      </c>
      <c r="PQ51" s="37">
        <f t="shared" si="586"/>
        <v>250</v>
      </c>
      <c r="PR51" s="37">
        <f t="shared" si="587"/>
        <v>250</v>
      </c>
      <c r="PS51" s="37">
        <f t="shared" si="588"/>
        <v>250</v>
      </c>
      <c r="PT51" s="37">
        <f t="shared" si="589"/>
        <v>250</v>
      </c>
      <c r="PU51" s="37">
        <f t="shared" si="590"/>
        <v>250</v>
      </c>
      <c r="PV51" s="37">
        <f t="shared" si="591"/>
        <v>250</v>
      </c>
      <c r="PW51" s="37">
        <f t="shared" si="592"/>
        <v>250</v>
      </c>
      <c r="PX51" s="37">
        <f t="shared" si="593"/>
        <v>250</v>
      </c>
      <c r="PY51" s="37">
        <f t="shared" si="594"/>
        <v>250</v>
      </c>
      <c r="PZ51" s="37">
        <f t="shared" si="595"/>
        <v>250</v>
      </c>
      <c r="QA51" s="37">
        <f t="shared" si="596"/>
        <v>250</v>
      </c>
      <c r="QB51" s="37">
        <f t="shared" si="597"/>
        <v>250</v>
      </c>
      <c r="QC51" s="37">
        <f t="shared" si="598"/>
        <v>250</v>
      </c>
      <c r="QD51" s="37">
        <f t="shared" si="599"/>
        <v>250</v>
      </c>
      <c r="QE51" s="37">
        <f t="shared" si="600"/>
        <v>250</v>
      </c>
      <c r="QF51" s="37">
        <f t="shared" si="601"/>
        <v>250</v>
      </c>
      <c r="QG51" s="37">
        <f t="shared" si="602"/>
        <v>250</v>
      </c>
      <c r="QH51" s="37">
        <f t="shared" si="603"/>
        <v>250</v>
      </c>
      <c r="QI51" s="37">
        <f t="shared" si="604"/>
        <v>250</v>
      </c>
      <c r="QJ51" s="37">
        <f t="shared" si="605"/>
        <v>250</v>
      </c>
      <c r="QK51" s="37">
        <f t="shared" si="606"/>
        <v>250</v>
      </c>
      <c r="QL51" s="37">
        <f t="shared" si="607"/>
        <v>250</v>
      </c>
      <c r="QM51" s="37">
        <f t="shared" si="608"/>
        <v>250</v>
      </c>
      <c r="QN51" s="37">
        <f t="shared" si="609"/>
        <v>250</v>
      </c>
      <c r="QO51" s="37">
        <f t="shared" si="610"/>
        <v>250</v>
      </c>
      <c r="QP51" s="37">
        <f t="shared" si="611"/>
        <v>250</v>
      </c>
      <c r="QQ51" s="37">
        <f t="shared" si="612"/>
        <v>250</v>
      </c>
      <c r="QR51" s="37">
        <f t="shared" si="613"/>
        <v>250</v>
      </c>
      <c r="QS51" s="37">
        <f t="shared" si="614"/>
        <v>250</v>
      </c>
      <c r="QT51" s="37">
        <f t="shared" si="615"/>
        <v>250</v>
      </c>
      <c r="QU51" s="37">
        <f t="shared" si="616"/>
        <v>250</v>
      </c>
      <c r="QV51" s="37">
        <f t="shared" si="617"/>
        <v>250</v>
      </c>
      <c r="QW51" s="37">
        <f t="shared" si="618"/>
        <v>250</v>
      </c>
      <c r="QX51" s="37">
        <f t="shared" si="619"/>
        <v>250</v>
      </c>
      <c r="QY51" s="37">
        <f t="shared" si="620"/>
        <v>250</v>
      </c>
      <c r="QZ51" s="37">
        <f t="shared" si="621"/>
        <v>250</v>
      </c>
      <c r="RA51" s="37">
        <f t="shared" si="622"/>
        <v>250</v>
      </c>
      <c r="RB51" s="37">
        <f t="shared" si="623"/>
        <v>250</v>
      </c>
      <c r="RC51" s="37">
        <f t="shared" si="624"/>
        <v>250</v>
      </c>
      <c r="RD51" s="37">
        <f t="shared" si="625"/>
        <v>250</v>
      </c>
      <c r="RE51" s="37">
        <f t="shared" si="626"/>
        <v>250</v>
      </c>
      <c r="RF51" s="37">
        <f t="shared" si="627"/>
        <v>250</v>
      </c>
      <c r="RG51" s="37">
        <f t="shared" si="628"/>
        <v>250</v>
      </c>
      <c r="RH51" s="37">
        <f t="shared" si="629"/>
        <v>250</v>
      </c>
      <c r="RI51" s="37">
        <f t="shared" si="630"/>
        <v>250</v>
      </c>
      <c r="RJ51" s="37">
        <f t="shared" si="631"/>
        <v>250</v>
      </c>
      <c r="RK51" s="37">
        <f t="shared" si="632"/>
        <v>250</v>
      </c>
      <c r="RL51" s="37">
        <f t="shared" si="633"/>
        <v>250</v>
      </c>
      <c r="RM51" s="37">
        <f t="shared" si="634"/>
        <v>250</v>
      </c>
      <c r="RN51" s="37">
        <f t="shared" si="635"/>
        <v>250</v>
      </c>
      <c r="RO51" s="37">
        <f t="shared" si="636"/>
        <v>250</v>
      </c>
      <c r="RP51" s="37">
        <f t="shared" si="637"/>
        <v>250</v>
      </c>
      <c r="RQ51" s="37">
        <f t="shared" si="638"/>
        <v>250</v>
      </c>
      <c r="RR51" s="37">
        <f t="shared" si="639"/>
        <v>250</v>
      </c>
      <c r="RS51" s="37">
        <f t="shared" si="640"/>
        <v>250</v>
      </c>
      <c r="RT51" s="37">
        <f t="shared" si="641"/>
        <v>250</v>
      </c>
      <c r="RU51" s="37">
        <f t="shared" si="642"/>
        <v>250</v>
      </c>
      <c r="RV51" s="37">
        <f t="shared" si="643"/>
        <v>250</v>
      </c>
      <c r="RW51" s="37">
        <f t="shared" si="644"/>
        <v>250</v>
      </c>
      <c r="RX51" s="37">
        <f t="shared" si="645"/>
        <v>250</v>
      </c>
      <c r="RY51" s="37">
        <f t="shared" si="646"/>
        <v>250</v>
      </c>
      <c r="RZ51" s="37">
        <f t="shared" si="647"/>
        <v>250</v>
      </c>
      <c r="SA51" s="37">
        <f t="shared" si="648"/>
        <v>250</v>
      </c>
      <c r="SB51" s="37">
        <f t="shared" si="649"/>
        <v>250</v>
      </c>
      <c r="SC51" s="37">
        <f t="shared" si="650"/>
        <v>250</v>
      </c>
      <c r="SD51" s="37">
        <f t="shared" si="651"/>
        <v>250</v>
      </c>
      <c r="SE51" s="37">
        <f t="shared" si="652"/>
        <v>250</v>
      </c>
      <c r="SF51" s="37">
        <f t="shared" si="653"/>
        <v>250</v>
      </c>
      <c r="SG51" s="37">
        <f t="shared" si="654"/>
        <v>250</v>
      </c>
      <c r="SH51" s="37">
        <f t="shared" si="655"/>
        <v>250</v>
      </c>
      <c r="SI51" s="37">
        <f t="shared" si="656"/>
        <v>250</v>
      </c>
      <c r="SJ51" s="37">
        <f t="shared" si="657"/>
        <v>250</v>
      </c>
      <c r="SK51" s="37">
        <f t="shared" si="658"/>
        <v>250</v>
      </c>
      <c r="SL51" s="37">
        <f t="shared" si="659"/>
        <v>250</v>
      </c>
      <c r="SM51" s="37">
        <f t="shared" si="660"/>
        <v>250</v>
      </c>
      <c r="SN51" s="37">
        <f t="shared" si="661"/>
        <v>250</v>
      </c>
      <c r="SO51" s="37">
        <f t="shared" si="662"/>
        <v>250</v>
      </c>
      <c r="SP51" s="37">
        <f t="shared" si="663"/>
        <v>250</v>
      </c>
      <c r="SQ51" s="37">
        <f t="shared" si="664"/>
        <v>250</v>
      </c>
      <c r="SR51" s="37">
        <f t="shared" si="665"/>
        <v>250</v>
      </c>
      <c r="SS51" s="37">
        <f t="shared" si="666"/>
        <v>250</v>
      </c>
      <c r="ST51" s="37">
        <f t="shared" si="667"/>
        <v>250</v>
      </c>
      <c r="SU51" s="37">
        <f t="shared" si="668"/>
        <v>250</v>
      </c>
      <c r="SV51" s="37">
        <f t="shared" si="669"/>
        <v>250</v>
      </c>
      <c r="SW51" s="37">
        <f t="shared" si="670"/>
        <v>250</v>
      </c>
      <c r="SX51" s="37">
        <f t="shared" si="671"/>
        <v>250</v>
      </c>
      <c r="SY51" s="37">
        <f t="shared" si="672"/>
        <v>250</v>
      </c>
      <c r="SZ51" s="36"/>
      <c r="TA51" s="36"/>
      <c r="TB51" s="36"/>
      <c r="TC51" s="36"/>
      <c r="TD51" s="36"/>
      <c r="TE51" s="36"/>
      <c r="TF51" s="36"/>
      <c r="TG51" s="36"/>
      <c r="TH51" s="36"/>
      <c r="TI51" s="36"/>
      <c r="TJ51" s="36"/>
      <c r="TK51" s="36"/>
      <c r="TL51" s="36"/>
      <c r="TM51" s="36"/>
      <c r="TN51" s="36"/>
      <c r="TO51" s="36"/>
      <c r="TP51" s="36"/>
      <c r="TQ51" s="36"/>
      <c r="TR51" s="36"/>
      <c r="TS51" s="36"/>
      <c r="TT51" s="36"/>
      <c r="TU51" s="36"/>
      <c r="TV51" s="36"/>
      <c r="TW51" s="36"/>
      <c r="TX51" s="36"/>
      <c r="TY51" s="36"/>
      <c r="TZ51" s="36"/>
      <c r="UA51" s="36"/>
      <c r="UB51" s="36"/>
      <c r="UC51" s="36"/>
      <c r="UD51" s="36"/>
      <c r="UE51" s="36"/>
      <c r="UF51" s="36"/>
      <c r="UG51" s="36"/>
      <c r="UH51" s="36"/>
      <c r="UI51" s="36"/>
      <c r="UJ51" s="36"/>
      <c r="UK51" s="36"/>
      <c r="UL51" s="36"/>
      <c r="UM51" s="36"/>
      <c r="UN51" s="36"/>
      <c r="UO51" s="36"/>
      <c r="UP51" s="36"/>
      <c r="UQ51" s="36"/>
      <c r="UR51" s="36"/>
      <c r="US51" s="36"/>
      <c r="UT51" s="36"/>
      <c r="UU51" s="36"/>
      <c r="UV51" s="36"/>
      <c r="UW51" s="36"/>
      <c r="UX51" s="36"/>
      <c r="UY51" s="36"/>
      <c r="UZ51" s="36"/>
      <c r="VA51" s="36"/>
      <c r="VB51" s="36"/>
      <c r="VC51" s="36"/>
      <c r="VD51" s="36"/>
      <c r="VE51" s="36"/>
      <c r="VF51" s="36"/>
      <c r="VG51" s="36"/>
      <c r="VH51" s="36"/>
      <c r="VI51" s="36"/>
      <c r="VJ51" s="36"/>
      <c r="VK51" s="36"/>
      <c r="VL51" s="36"/>
      <c r="VM51" s="36"/>
      <c r="VN51" s="36"/>
      <c r="VO51" s="36"/>
      <c r="VP51" s="36"/>
      <c r="VQ51" s="36"/>
      <c r="VR51" s="36"/>
      <c r="VS51" s="36"/>
      <c r="VT51" s="36"/>
      <c r="VU51" s="36"/>
      <c r="VV51" s="36"/>
      <c r="VW51" s="36"/>
      <c r="VX51" s="36"/>
      <c r="VY51" s="36"/>
      <c r="VZ51" s="36"/>
      <c r="WA51" s="36"/>
      <c r="WB51" s="36"/>
      <c r="WC51" s="36"/>
      <c r="WD51" s="36"/>
      <c r="WE51" s="36"/>
      <c r="WF51" s="36"/>
      <c r="WG51" s="36"/>
      <c r="WH51" s="36"/>
      <c r="WI51" s="36"/>
    </row>
    <row r="52" spans="1:607" s="39" customFormat="1" ht="18.5" x14ac:dyDescent="0.45">
      <c r="A52" s="47" t="s">
        <v>98</v>
      </c>
      <c r="B52" s="39">
        <v>310</v>
      </c>
      <c r="C52" s="37">
        <f t="shared" si="156"/>
        <v>310</v>
      </c>
      <c r="D52" s="37">
        <f t="shared" si="157"/>
        <v>310</v>
      </c>
      <c r="E52" s="37">
        <f t="shared" si="158"/>
        <v>310</v>
      </c>
      <c r="F52" s="37">
        <f t="shared" si="159"/>
        <v>310</v>
      </c>
      <c r="G52" s="37">
        <f t="shared" si="160"/>
        <v>310</v>
      </c>
      <c r="H52" s="37">
        <f t="shared" si="161"/>
        <v>310</v>
      </c>
      <c r="I52" s="37">
        <f t="shared" si="162"/>
        <v>310</v>
      </c>
      <c r="J52" s="37">
        <f t="shared" si="163"/>
        <v>310</v>
      </c>
      <c r="K52" s="37">
        <f t="shared" si="164"/>
        <v>310</v>
      </c>
      <c r="L52" s="37">
        <f t="shared" si="165"/>
        <v>310</v>
      </c>
      <c r="M52" s="37">
        <f t="shared" si="166"/>
        <v>310</v>
      </c>
      <c r="N52" s="37">
        <f t="shared" si="167"/>
        <v>310</v>
      </c>
      <c r="O52" s="37">
        <f t="shared" si="168"/>
        <v>310</v>
      </c>
      <c r="P52" s="37">
        <f t="shared" si="169"/>
        <v>310</v>
      </c>
      <c r="Q52" s="37">
        <f t="shared" si="170"/>
        <v>310</v>
      </c>
      <c r="R52" s="37">
        <f t="shared" si="171"/>
        <v>310</v>
      </c>
      <c r="S52" s="37">
        <f t="shared" si="172"/>
        <v>310</v>
      </c>
      <c r="T52" s="37">
        <f t="shared" si="173"/>
        <v>310</v>
      </c>
      <c r="U52" s="37">
        <f t="shared" si="174"/>
        <v>310</v>
      </c>
      <c r="V52" s="37">
        <f t="shared" si="175"/>
        <v>310</v>
      </c>
      <c r="W52" s="37">
        <f t="shared" si="176"/>
        <v>310</v>
      </c>
      <c r="X52" s="37">
        <f t="shared" si="177"/>
        <v>310</v>
      </c>
      <c r="Y52" s="37">
        <f t="shared" si="178"/>
        <v>310</v>
      </c>
      <c r="Z52" s="37">
        <f t="shared" si="179"/>
        <v>310</v>
      </c>
      <c r="AA52" s="37">
        <f t="shared" si="180"/>
        <v>310</v>
      </c>
      <c r="AB52" s="37">
        <f t="shared" si="181"/>
        <v>310</v>
      </c>
      <c r="AC52" s="37">
        <f t="shared" si="182"/>
        <v>310</v>
      </c>
      <c r="AD52" s="37">
        <f t="shared" si="183"/>
        <v>310</v>
      </c>
      <c r="AE52" s="37">
        <f t="shared" si="184"/>
        <v>310</v>
      </c>
      <c r="AF52" s="37">
        <f t="shared" si="185"/>
        <v>310</v>
      </c>
      <c r="AG52" s="37">
        <f t="shared" si="186"/>
        <v>310</v>
      </c>
      <c r="AH52" s="37">
        <f t="shared" si="187"/>
        <v>310</v>
      </c>
      <c r="AI52" s="37">
        <f t="shared" si="188"/>
        <v>310</v>
      </c>
      <c r="AJ52" s="37">
        <f t="shared" si="189"/>
        <v>310</v>
      </c>
      <c r="AK52" s="37">
        <f t="shared" si="190"/>
        <v>310</v>
      </c>
      <c r="AL52" s="37">
        <f t="shared" si="191"/>
        <v>310</v>
      </c>
      <c r="AM52" s="37">
        <f t="shared" si="192"/>
        <v>310</v>
      </c>
      <c r="AN52" s="37">
        <f t="shared" si="193"/>
        <v>310</v>
      </c>
      <c r="AO52" s="37">
        <f t="shared" si="194"/>
        <v>310</v>
      </c>
      <c r="AP52" s="37">
        <f t="shared" si="195"/>
        <v>310</v>
      </c>
      <c r="AQ52" s="37">
        <f t="shared" si="196"/>
        <v>310</v>
      </c>
      <c r="AR52" s="37">
        <f t="shared" si="197"/>
        <v>310</v>
      </c>
      <c r="AS52" s="37">
        <f t="shared" si="198"/>
        <v>310</v>
      </c>
      <c r="AT52" s="37">
        <f t="shared" si="199"/>
        <v>310</v>
      </c>
      <c r="AU52" s="37">
        <f t="shared" si="200"/>
        <v>310</v>
      </c>
      <c r="AV52" s="37">
        <f t="shared" si="201"/>
        <v>310</v>
      </c>
      <c r="AW52" s="37">
        <f t="shared" si="202"/>
        <v>310</v>
      </c>
      <c r="AX52" s="37">
        <f t="shared" si="203"/>
        <v>310</v>
      </c>
      <c r="AY52" s="37">
        <f t="shared" si="204"/>
        <v>310</v>
      </c>
      <c r="AZ52" s="37">
        <f t="shared" si="205"/>
        <v>310</v>
      </c>
      <c r="BA52" s="37">
        <f t="shared" si="206"/>
        <v>310</v>
      </c>
      <c r="BB52" s="37">
        <f t="shared" si="207"/>
        <v>310</v>
      </c>
      <c r="BC52" s="37">
        <f t="shared" si="208"/>
        <v>310</v>
      </c>
      <c r="BD52" s="37">
        <f t="shared" si="209"/>
        <v>310</v>
      </c>
      <c r="BE52" s="37">
        <f t="shared" si="210"/>
        <v>310</v>
      </c>
      <c r="BF52" s="37">
        <f t="shared" si="211"/>
        <v>310</v>
      </c>
      <c r="BG52" s="37">
        <f t="shared" si="212"/>
        <v>310</v>
      </c>
      <c r="BH52" s="37">
        <f t="shared" si="213"/>
        <v>310</v>
      </c>
      <c r="BI52" s="37">
        <f t="shared" si="214"/>
        <v>310</v>
      </c>
      <c r="BJ52" s="37">
        <f t="shared" si="215"/>
        <v>310</v>
      </c>
      <c r="BK52" s="37">
        <f t="shared" si="216"/>
        <v>310</v>
      </c>
      <c r="BL52" s="37">
        <f t="shared" si="217"/>
        <v>310</v>
      </c>
      <c r="BM52" s="37">
        <f t="shared" si="218"/>
        <v>310</v>
      </c>
      <c r="BN52" s="37">
        <f t="shared" si="219"/>
        <v>310</v>
      </c>
      <c r="BO52" s="37">
        <f t="shared" si="220"/>
        <v>310</v>
      </c>
      <c r="BP52" s="37">
        <f t="shared" si="221"/>
        <v>310</v>
      </c>
      <c r="BQ52" s="37">
        <f t="shared" si="222"/>
        <v>310</v>
      </c>
      <c r="BR52" s="37">
        <f t="shared" si="223"/>
        <v>310</v>
      </c>
      <c r="BS52" s="37">
        <f t="shared" si="224"/>
        <v>310</v>
      </c>
      <c r="BT52" s="37">
        <f t="shared" si="225"/>
        <v>310</v>
      </c>
      <c r="BU52" s="37">
        <f t="shared" si="226"/>
        <v>310</v>
      </c>
      <c r="BV52" s="37">
        <f t="shared" si="227"/>
        <v>310</v>
      </c>
      <c r="BW52" s="37">
        <f t="shared" si="228"/>
        <v>310</v>
      </c>
      <c r="BX52" s="37">
        <f t="shared" si="229"/>
        <v>310</v>
      </c>
      <c r="BY52" s="37">
        <f t="shared" si="230"/>
        <v>310</v>
      </c>
      <c r="BZ52" s="37">
        <f t="shared" si="231"/>
        <v>310</v>
      </c>
      <c r="CA52" s="37">
        <f t="shared" si="232"/>
        <v>310</v>
      </c>
      <c r="CB52" s="37">
        <f t="shared" si="233"/>
        <v>310</v>
      </c>
      <c r="CC52" s="37">
        <f t="shared" si="234"/>
        <v>310</v>
      </c>
      <c r="CD52" s="37">
        <f t="shared" si="235"/>
        <v>310</v>
      </c>
      <c r="CE52" s="37">
        <f t="shared" si="236"/>
        <v>310</v>
      </c>
      <c r="CF52" s="37">
        <f t="shared" si="237"/>
        <v>310</v>
      </c>
      <c r="CG52" s="37">
        <f t="shared" si="238"/>
        <v>310</v>
      </c>
      <c r="CH52" s="37">
        <f t="shared" si="239"/>
        <v>310</v>
      </c>
      <c r="CI52" s="37">
        <f t="shared" si="240"/>
        <v>310</v>
      </c>
      <c r="CJ52" s="37">
        <f t="shared" si="241"/>
        <v>310</v>
      </c>
      <c r="CK52" s="37">
        <f t="shared" si="242"/>
        <v>310</v>
      </c>
      <c r="CL52" s="37">
        <f t="shared" si="243"/>
        <v>310</v>
      </c>
      <c r="CM52" s="37">
        <f t="shared" si="244"/>
        <v>310</v>
      </c>
      <c r="CN52" s="37">
        <f t="shared" si="245"/>
        <v>310</v>
      </c>
      <c r="CO52" s="37">
        <f t="shared" si="246"/>
        <v>310</v>
      </c>
      <c r="CP52" s="37">
        <f t="shared" si="247"/>
        <v>310</v>
      </c>
      <c r="CQ52" s="37">
        <f t="shared" si="248"/>
        <v>310</v>
      </c>
      <c r="CR52" s="37">
        <f t="shared" si="249"/>
        <v>310</v>
      </c>
      <c r="CS52" s="37">
        <f t="shared" si="250"/>
        <v>310</v>
      </c>
      <c r="CT52" s="37">
        <f t="shared" si="251"/>
        <v>310</v>
      </c>
      <c r="CU52" s="37">
        <f t="shared" si="252"/>
        <v>310</v>
      </c>
      <c r="CV52" s="37">
        <f t="shared" si="253"/>
        <v>310</v>
      </c>
      <c r="CW52" s="37">
        <f t="shared" si="254"/>
        <v>310</v>
      </c>
      <c r="CX52" s="37">
        <f t="shared" si="255"/>
        <v>310</v>
      </c>
      <c r="CY52" s="37">
        <f t="shared" si="256"/>
        <v>310</v>
      </c>
      <c r="CZ52" s="37">
        <f t="shared" si="257"/>
        <v>310</v>
      </c>
      <c r="DA52" s="37">
        <f t="shared" si="258"/>
        <v>310</v>
      </c>
      <c r="DB52" s="37">
        <f t="shared" si="259"/>
        <v>310</v>
      </c>
      <c r="DC52" s="37">
        <f t="shared" si="260"/>
        <v>310</v>
      </c>
      <c r="DD52" s="37">
        <f t="shared" si="261"/>
        <v>310</v>
      </c>
      <c r="DE52" s="37">
        <f t="shared" si="262"/>
        <v>310</v>
      </c>
      <c r="DF52" s="37">
        <f t="shared" si="263"/>
        <v>310</v>
      </c>
      <c r="DG52" s="37">
        <f t="shared" si="264"/>
        <v>310</v>
      </c>
      <c r="DH52" s="37">
        <f t="shared" si="265"/>
        <v>310</v>
      </c>
      <c r="DI52" s="37">
        <f t="shared" si="266"/>
        <v>310</v>
      </c>
      <c r="DJ52" s="37">
        <f t="shared" si="267"/>
        <v>310</v>
      </c>
      <c r="DK52" s="37">
        <f t="shared" si="268"/>
        <v>310</v>
      </c>
      <c r="DL52" s="37">
        <f t="shared" si="269"/>
        <v>310</v>
      </c>
      <c r="DM52" s="37">
        <f t="shared" si="270"/>
        <v>310</v>
      </c>
      <c r="DN52" s="37">
        <f t="shared" si="271"/>
        <v>310</v>
      </c>
      <c r="DO52" s="37">
        <f t="shared" si="272"/>
        <v>310</v>
      </c>
      <c r="DP52" s="37">
        <f t="shared" si="273"/>
        <v>310</v>
      </c>
      <c r="DQ52" s="37">
        <f t="shared" si="274"/>
        <v>310</v>
      </c>
      <c r="DR52" s="37">
        <f t="shared" si="275"/>
        <v>310</v>
      </c>
      <c r="DS52" s="37">
        <f t="shared" si="276"/>
        <v>310</v>
      </c>
      <c r="DT52" s="37">
        <f t="shared" si="277"/>
        <v>310</v>
      </c>
      <c r="DU52" s="37">
        <f t="shared" si="278"/>
        <v>310</v>
      </c>
      <c r="DV52" s="37">
        <f t="shared" si="279"/>
        <v>310</v>
      </c>
      <c r="DW52" s="37">
        <f t="shared" si="280"/>
        <v>310</v>
      </c>
      <c r="DX52" s="37">
        <f t="shared" si="281"/>
        <v>310</v>
      </c>
      <c r="DY52" s="37">
        <f t="shared" si="282"/>
        <v>310</v>
      </c>
      <c r="DZ52" s="37">
        <f t="shared" si="283"/>
        <v>310</v>
      </c>
      <c r="EA52" s="37">
        <f t="shared" si="284"/>
        <v>310</v>
      </c>
      <c r="EB52" s="37">
        <f t="shared" si="285"/>
        <v>310</v>
      </c>
      <c r="EC52" s="37">
        <f t="shared" si="286"/>
        <v>310</v>
      </c>
      <c r="ED52" s="37">
        <f t="shared" si="287"/>
        <v>310</v>
      </c>
      <c r="EE52" s="37">
        <f t="shared" si="288"/>
        <v>310</v>
      </c>
      <c r="EF52" s="37">
        <f t="shared" si="289"/>
        <v>310</v>
      </c>
      <c r="EG52" s="37">
        <f t="shared" si="290"/>
        <v>310</v>
      </c>
      <c r="EH52" s="37">
        <f t="shared" si="291"/>
        <v>310</v>
      </c>
      <c r="EI52" s="37">
        <f t="shared" si="292"/>
        <v>310</v>
      </c>
      <c r="EJ52" s="37">
        <f t="shared" si="293"/>
        <v>310</v>
      </c>
      <c r="EK52" s="37">
        <f t="shared" si="294"/>
        <v>310</v>
      </c>
      <c r="EL52" s="37">
        <f t="shared" si="295"/>
        <v>310</v>
      </c>
      <c r="EM52" s="37">
        <f t="shared" si="296"/>
        <v>310</v>
      </c>
      <c r="EN52" s="37">
        <f t="shared" si="297"/>
        <v>310</v>
      </c>
      <c r="EO52" s="37">
        <f t="shared" si="298"/>
        <v>310</v>
      </c>
      <c r="EP52" s="37">
        <f t="shared" si="299"/>
        <v>310</v>
      </c>
      <c r="EQ52" s="37">
        <f t="shared" si="300"/>
        <v>310</v>
      </c>
      <c r="ER52" s="37">
        <f t="shared" si="301"/>
        <v>310</v>
      </c>
      <c r="ES52" s="37">
        <f t="shared" si="302"/>
        <v>310</v>
      </c>
      <c r="ET52" s="37">
        <f t="shared" si="303"/>
        <v>310</v>
      </c>
      <c r="EU52" s="37">
        <f t="shared" si="304"/>
        <v>310</v>
      </c>
      <c r="EV52" s="37">
        <f t="shared" si="305"/>
        <v>310</v>
      </c>
      <c r="EW52" s="37">
        <f t="shared" si="306"/>
        <v>310</v>
      </c>
      <c r="EX52" s="37">
        <f t="shared" si="307"/>
        <v>310</v>
      </c>
      <c r="EY52" s="37">
        <f t="shared" si="308"/>
        <v>310</v>
      </c>
      <c r="EZ52" s="37">
        <f t="shared" si="309"/>
        <v>310</v>
      </c>
      <c r="FA52" s="37">
        <f t="shared" si="310"/>
        <v>310</v>
      </c>
      <c r="FB52" s="37">
        <f t="shared" si="311"/>
        <v>310</v>
      </c>
      <c r="FC52" s="37">
        <f t="shared" si="312"/>
        <v>310</v>
      </c>
      <c r="FD52" s="37">
        <f t="shared" si="313"/>
        <v>310</v>
      </c>
      <c r="FE52" s="37">
        <f t="shared" si="314"/>
        <v>310</v>
      </c>
      <c r="FF52" s="37">
        <f t="shared" si="315"/>
        <v>310</v>
      </c>
      <c r="FG52" s="37">
        <f t="shared" si="316"/>
        <v>310</v>
      </c>
      <c r="FH52" s="37">
        <f t="shared" si="317"/>
        <v>310</v>
      </c>
      <c r="FI52" s="37">
        <f t="shared" si="318"/>
        <v>310</v>
      </c>
      <c r="FJ52" s="37">
        <f t="shared" si="319"/>
        <v>310</v>
      </c>
      <c r="FK52" s="37">
        <f t="shared" si="320"/>
        <v>310</v>
      </c>
      <c r="FL52" s="37">
        <f t="shared" si="321"/>
        <v>310</v>
      </c>
      <c r="FM52" s="37">
        <f t="shared" si="322"/>
        <v>310</v>
      </c>
      <c r="FN52" s="37">
        <f t="shared" si="323"/>
        <v>310</v>
      </c>
      <c r="FO52" s="37">
        <f t="shared" si="324"/>
        <v>310</v>
      </c>
      <c r="FP52" s="37">
        <f t="shared" si="325"/>
        <v>310</v>
      </c>
      <c r="FQ52" s="37">
        <f t="shared" si="326"/>
        <v>310</v>
      </c>
      <c r="FR52" s="37">
        <f t="shared" si="327"/>
        <v>310</v>
      </c>
      <c r="FS52" s="37">
        <f t="shared" si="328"/>
        <v>310</v>
      </c>
      <c r="FT52" s="37">
        <f t="shared" si="329"/>
        <v>310</v>
      </c>
      <c r="FU52" s="37">
        <f t="shared" si="330"/>
        <v>310</v>
      </c>
      <c r="FV52" s="37">
        <f t="shared" si="331"/>
        <v>310</v>
      </c>
      <c r="FW52" s="37">
        <f t="shared" si="332"/>
        <v>310</v>
      </c>
      <c r="FX52" s="37">
        <f t="shared" si="333"/>
        <v>310</v>
      </c>
      <c r="FY52" s="37">
        <f t="shared" si="334"/>
        <v>310</v>
      </c>
      <c r="FZ52" s="37">
        <f t="shared" si="335"/>
        <v>310</v>
      </c>
      <c r="GA52" s="37">
        <f t="shared" si="336"/>
        <v>310</v>
      </c>
      <c r="GB52" s="37">
        <f t="shared" si="337"/>
        <v>310</v>
      </c>
      <c r="GC52" s="37">
        <f t="shared" si="338"/>
        <v>310</v>
      </c>
      <c r="GD52" s="37">
        <f t="shared" si="339"/>
        <v>310</v>
      </c>
      <c r="GE52" s="37">
        <f t="shared" si="340"/>
        <v>310</v>
      </c>
      <c r="GF52" s="37">
        <f t="shared" si="341"/>
        <v>310</v>
      </c>
      <c r="GG52" s="37">
        <f t="shared" si="342"/>
        <v>310</v>
      </c>
      <c r="GH52" s="37">
        <f t="shared" si="343"/>
        <v>310</v>
      </c>
      <c r="GI52" s="37">
        <f t="shared" si="344"/>
        <v>310</v>
      </c>
      <c r="GJ52" s="37">
        <f t="shared" si="345"/>
        <v>310</v>
      </c>
      <c r="GK52" s="37">
        <f t="shared" si="346"/>
        <v>310</v>
      </c>
      <c r="GL52" s="37">
        <f t="shared" si="347"/>
        <v>310</v>
      </c>
      <c r="GM52" s="37">
        <f t="shared" si="348"/>
        <v>310</v>
      </c>
      <c r="GN52" s="37">
        <f t="shared" si="349"/>
        <v>310</v>
      </c>
      <c r="GO52" s="37">
        <f t="shared" si="350"/>
        <v>310</v>
      </c>
      <c r="GP52" s="37">
        <f t="shared" si="351"/>
        <v>310</v>
      </c>
      <c r="GQ52" s="37">
        <f t="shared" si="352"/>
        <v>310</v>
      </c>
      <c r="GR52" s="37">
        <f t="shared" si="353"/>
        <v>310</v>
      </c>
      <c r="GS52" s="37">
        <f t="shared" si="354"/>
        <v>310</v>
      </c>
      <c r="GT52" s="37">
        <f t="shared" si="355"/>
        <v>310</v>
      </c>
      <c r="GU52" s="37">
        <f t="shared" si="356"/>
        <v>310</v>
      </c>
      <c r="GV52" s="37">
        <f t="shared" si="357"/>
        <v>310</v>
      </c>
      <c r="GW52" s="37">
        <f t="shared" si="358"/>
        <v>310</v>
      </c>
      <c r="GX52" s="37">
        <f t="shared" si="359"/>
        <v>310</v>
      </c>
      <c r="GY52" s="37">
        <f t="shared" si="360"/>
        <v>310</v>
      </c>
      <c r="GZ52" s="37">
        <f t="shared" si="361"/>
        <v>310</v>
      </c>
      <c r="HA52" s="37">
        <f t="shared" si="362"/>
        <v>310</v>
      </c>
      <c r="HB52" s="37">
        <f t="shared" si="363"/>
        <v>310</v>
      </c>
      <c r="HC52" s="37">
        <f t="shared" si="364"/>
        <v>310</v>
      </c>
      <c r="HD52" s="37">
        <f t="shared" si="365"/>
        <v>310</v>
      </c>
      <c r="HE52" s="37">
        <f t="shared" si="366"/>
        <v>310</v>
      </c>
      <c r="HF52" s="37">
        <f t="shared" si="367"/>
        <v>310</v>
      </c>
      <c r="HG52" s="128">
        <f t="shared" si="368"/>
        <v>310</v>
      </c>
      <c r="HH52" s="37">
        <f t="shared" si="369"/>
        <v>310</v>
      </c>
      <c r="HI52" s="37">
        <f t="shared" si="370"/>
        <v>310</v>
      </c>
      <c r="HJ52" s="37">
        <f t="shared" si="371"/>
        <v>310</v>
      </c>
      <c r="HK52" s="37">
        <f t="shared" si="372"/>
        <v>310</v>
      </c>
      <c r="HL52" s="37">
        <f t="shared" si="373"/>
        <v>310</v>
      </c>
      <c r="HM52" s="37">
        <f t="shared" si="374"/>
        <v>310</v>
      </c>
      <c r="HN52" s="37">
        <f t="shared" si="375"/>
        <v>310</v>
      </c>
      <c r="HO52" s="37">
        <f t="shared" si="376"/>
        <v>310</v>
      </c>
      <c r="HP52" s="37">
        <f t="shared" si="377"/>
        <v>310</v>
      </c>
      <c r="HQ52" s="37">
        <f t="shared" si="378"/>
        <v>310</v>
      </c>
      <c r="HR52" s="37">
        <f t="shared" si="379"/>
        <v>310</v>
      </c>
      <c r="HS52" s="37">
        <f t="shared" si="380"/>
        <v>310</v>
      </c>
      <c r="HT52" s="37">
        <f t="shared" si="381"/>
        <v>310</v>
      </c>
      <c r="HU52" s="37">
        <f t="shared" si="382"/>
        <v>310</v>
      </c>
      <c r="HV52" s="37">
        <f t="shared" si="383"/>
        <v>310</v>
      </c>
      <c r="HW52" s="37">
        <f t="shared" si="384"/>
        <v>310</v>
      </c>
      <c r="HX52" s="37">
        <f t="shared" si="385"/>
        <v>310</v>
      </c>
      <c r="HY52" s="37">
        <f t="shared" si="386"/>
        <v>310</v>
      </c>
      <c r="HZ52" s="37">
        <f t="shared" si="387"/>
        <v>310</v>
      </c>
      <c r="IA52" s="37">
        <f t="shared" si="388"/>
        <v>310</v>
      </c>
      <c r="IB52" s="37">
        <f t="shared" si="389"/>
        <v>310</v>
      </c>
      <c r="IC52" s="37">
        <f t="shared" si="390"/>
        <v>310</v>
      </c>
      <c r="ID52" s="37">
        <f t="shared" si="391"/>
        <v>310</v>
      </c>
      <c r="IE52" s="37">
        <f t="shared" si="392"/>
        <v>310</v>
      </c>
      <c r="IF52" s="37">
        <f t="shared" si="393"/>
        <v>310</v>
      </c>
      <c r="IG52" s="37">
        <f t="shared" si="394"/>
        <v>310</v>
      </c>
      <c r="IH52" s="37">
        <f t="shared" si="395"/>
        <v>310</v>
      </c>
      <c r="II52" s="37">
        <f t="shared" si="396"/>
        <v>310</v>
      </c>
      <c r="IJ52" s="37">
        <f t="shared" si="397"/>
        <v>310</v>
      </c>
      <c r="IK52" s="37">
        <f t="shared" si="398"/>
        <v>310</v>
      </c>
      <c r="IL52" s="128">
        <f t="shared" si="399"/>
        <v>310</v>
      </c>
      <c r="IM52" s="37">
        <f t="shared" si="400"/>
        <v>310</v>
      </c>
      <c r="IN52" s="37">
        <f t="shared" si="401"/>
        <v>310</v>
      </c>
      <c r="IO52" s="37">
        <f t="shared" si="402"/>
        <v>310</v>
      </c>
      <c r="IP52" s="37">
        <f t="shared" si="403"/>
        <v>310</v>
      </c>
      <c r="IQ52" s="37">
        <f t="shared" si="404"/>
        <v>310</v>
      </c>
      <c r="IR52" s="37">
        <f t="shared" si="405"/>
        <v>310</v>
      </c>
      <c r="IS52" s="37">
        <f t="shared" si="406"/>
        <v>310</v>
      </c>
      <c r="IT52" s="37">
        <f t="shared" si="407"/>
        <v>310</v>
      </c>
      <c r="IU52" s="37">
        <f t="shared" si="408"/>
        <v>310</v>
      </c>
      <c r="IV52" s="37">
        <f t="shared" si="409"/>
        <v>310</v>
      </c>
      <c r="IW52" s="37">
        <f t="shared" si="410"/>
        <v>310</v>
      </c>
      <c r="IX52" s="37">
        <f t="shared" si="411"/>
        <v>310</v>
      </c>
      <c r="IY52" s="37">
        <f t="shared" si="412"/>
        <v>310</v>
      </c>
      <c r="IZ52" s="37">
        <f t="shared" si="413"/>
        <v>310</v>
      </c>
      <c r="JA52" s="37">
        <f t="shared" si="414"/>
        <v>310</v>
      </c>
      <c r="JB52" s="37">
        <f t="shared" si="415"/>
        <v>310</v>
      </c>
      <c r="JC52" s="37">
        <f t="shared" si="416"/>
        <v>310</v>
      </c>
      <c r="JD52" s="37">
        <f t="shared" si="417"/>
        <v>310</v>
      </c>
      <c r="JE52" s="37">
        <f t="shared" si="418"/>
        <v>310</v>
      </c>
      <c r="JF52" s="37">
        <f t="shared" si="419"/>
        <v>310</v>
      </c>
      <c r="JG52" s="37">
        <f t="shared" si="420"/>
        <v>310</v>
      </c>
      <c r="JH52" s="37">
        <f t="shared" si="421"/>
        <v>310</v>
      </c>
      <c r="JI52" s="37">
        <f t="shared" si="422"/>
        <v>310</v>
      </c>
      <c r="JJ52" s="37">
        <f t="shared" si="423"/>
        <v>310</v>
      </c>
      <c r="JK52" s="37">
        <f t="shared" si="424"/>
        <v>310</v>
      </c>
      <c r="JL52" s="37">
        <f t="shared" si="425"/>
        <v>310</v>
      </c>
      <c r="JM52" s="37">
        <f t="shared" si="426"/>
        <v>310</v>
      </c>
      <c r="JN52" s="37">
        <f t="shared" si="427"/>
        <v>310</v>
      </c>
      <c r="JO52" s="37">
        <f t="shared" si="428"/>
        <v>310</v>
      </c>
      <c r="JP52" s="37">
        <f t="shared" si="429"/>
        <v>310</v>
      </c>
      <c r="JQ52" s="37">
        <f t="shared" si="430"/>
        <v>310</v>
      </c>
      <c r="JR52" s="37">
        <f t="shared" si="431"/>
        <v>310</v>
      </c>
      <c r="JS52" s="37">
        <f t="shared" si="432"/>
        <v>310</v>
      </c>
      <c r="JT52" s="37">
        <f t="shared" si="433"/>
        <v>310</v>
      </c>
      <c r="JU52" s="37">
        <f t="shared" si="434"/>
        <v>310</v>
      </c>
      <c r="JV52" s="37">
        <f t="shared" si="435"/>
        <v>310</v>
      </c>
      <c r="JW52" s="37">
        <f t="shared" si="436"/>
        <v>310</v>
      </c>
      <c r="JX52" s="37">
        <f t="shared" si="437"/>
        <v>310</v>
      </c>
      <c r="JY52" s="37">
        <f t="shared" si="438"/>
        <v>310</v>
      </c>
      <c r="JZ52" s="37">
        <f t="shared" si="439"/>
        <v>310</v>
      </c>
      <c r="KA52" s="37">
        <f t="shared" si="440"/>
        <v>310</v>
      </c>
      <c r="KB52" s="37">
        <f t="shared" si="441"/>
        <v>310</v>
      </c>
      <c r="KC52" s="37">
        <f t="shared" si="442"/>
        <v>310</v>
      </c>
      <c r="KD52" s="37">
        <f t="shared" si="443"/>
        <v>310</v>
      </c>
      <c r="KE52" s="37">
        <f t="shared" si="444"/>
        <v>310</v>
      </c>
      <c r="KF52" s="37">
        <f t="shared" si="445"/>
        <v>310</v>
      </c>
      <c r="KG52" s="37">
        <f t="shared" si="446"/>
        <v>310</v>
      </c>
      <c r="KH52" s="37">
        <f t="shared" si="447"/>
        <v>310</v>
      </c>
      <c r="KI52" s="37">
        <f t="shared" si="448"/>
        <v>310</v>
      </c>
      <c r="KJ52" s="37">
        <f t="shared" si="449"/>
        <v>310</v>
      </c>
      <c r="KK52" s="37">
        <f t="shared" si="450"/>
        <v>310</v>
      </c>
      <c r="KL52" s="37">
        <f t="shared" si="451"/>
        <v>310</v>
      </c>
      <c r="KM52" s="37">
        <f t="shared" si="452"/>
        <v>310</v>
      </c>
      <c r="KN52" s="37">
        <f t="shared" si="453"/>
        <v>310</v>
      </c>
      <c r="KO52" s="37">
        <f t="shared" si="454"/>
        <v>310</v>
      </c>
      <c r="KP52" s="37">
        <f t="shared" si="455"/>
        <v>310</v>
      </c>
      <c r="KQ52" s="37">
        <f t="shared" si="456"/>
        <v>310</v>
      </c>
      <c r="KR52" s="37">
        <f t="shared" si="457"/>
        <v>310</v>
      </c>
      <c r="KS52" s="37">
        <f t="shared" si="458"/>
        <v>310</v>
      </c>
      <c r="KT52" s="37">
        <f t="shared" si="459"/>
        <v>310</v>
      </c>
      <c r="KU52" s="37">
        <f t="shared" si="460"/>
        <v>310</v>
      </c>
      <c r="KV52" s="37">
        <f t="shared" si="461"/>
        <v>310</v>
      </c>
      <c r="KW52" s="37">
        <f t="shared" si="462"/>
        <v>310</v>
      </c>
      <c r="KX52" s="37">
        <f t="shared" si="463"/>
        <v>310</v>
      </c>
      <c r="KY52" s="37">
        <f t="shared" si="464"/>
        <v>310</v>
      </c>
      <c r="KZ52" s="37">
        <f t="shared" si="465"/>
        <v>310</v>
      </c>
      <c r="LA52" s="37">
        <f t="shared" si="466"/>
        <v>310</v>
      </c>
      <c r="LB52" s="37">
        <f t="shared" si="467"/>
        <v>310</v>
      </c>
      <c r="LC52" s="37">
        <f t="shared" si="468"/>
        <v>310</v>
      </c>
      <c r="LD52" s="37">
        <f t="shared" si="469"/>
        <v>310</v>
      </c>
      <c r="LE52" s="37">
        <f t="shared" si="470"/>
        <v>310</v>
      </c>
      <c r="LF52" s="37">
        <f t="shared" si="471"/>
        <v>310</v>
      </c>
      <c r="LG52" s="37">
        <f t="shared" si="472"/>
        <v>310</v>
      </c>
      <c r="LH52" s="37">
        <f t="shared" si="473"/>
        <v>310</v>
      </c>
      <c r="LI52" s="37">
        <f t="shared" si="474"/>
        <v>310</v>
      </c>
      <c r="LJ52" s="37">
        <f t="shared" si="475"/>
        <v>310</v>
      </c>
      <c r="LK52" s="37">
        <f t="shared" si="476"/>
        <v>310</v>
      </c>
      <c r="LL52" s="37">
        <f t="shared" si="477"/>
        <v>310</v>
      </c>
      <c r="LM52" s="37">
        <f t="shared" si="478"/>
        <v>310</v>
      </c>
      <c r="LN52" s="37">
        <f t="shared" si="479"/>
        <v>310</v>
      </c>
      <c r="LO52" s="37">
        <f t="shared" si="480"/>
        <v>310</v>
      </c>
      <c r="LP52" s="37">
        <f t="shared" si="481"/>
        <v>310</v>
      </c>
      <c r="LQ52" s="37">
        <f t="shared" si="482"/>
        <v>310</v>
      </c>
      <c r="LR52" s="37">
        <f t="shared" si="483"/>
        <v>310</v>
      </c>
      <c r="LS52" s="37">
        <f t="shared" si="484"/>
        <v>310</v>
      </c>
      <c r="LT52" s="37">
        <f t="shared" si="485"/>
        <v>310</v>
      </c>
      <c r="LU52" s="37">
        <f t="shared" si="486"/>
        <v>310</v>
      </c>
      <c r="LV52" s="37">
        <f t="shared" si="487"/>
        <v>310</v>
      </c>
      <c r="LW52" s="37">
        <f t="shared" si="488"/>
        <v>310</v>
      </c>
      <c r="LX52" s="37">
        <f t="shared" si="489"/>
        <v>310</v>
      </c>
      <c r="LY52" s="37">
        <f t="shared" si="490"/>
        <v>310</v>
      </c>
      <c r="LZ52" s="37">
        <f t="shared" si="491"/>
        <v>310</v>
      </c>
      <c r="MA52" s="37">
        <f t="shared" si="492"/>
        <v>310</v>
      </c>
      <c r="MB52" s="37">
        <f t="shared" si="493"/>
        <v>310</v>
      </c>
      <c r="MC52" s="37">
        <f t="shared" si="494"/>
        <v>310</v>
      </c>
      <c r="MD52" s="37">
        <f t="shared" si="495"/>
        <v>310</v>
      </c>
      <c r="ME52" s="37">
        <f t="shared" si="496"/>
        <v>310</v>
      </c>
      <c r="MF52" s="37">
        <f t="shared" si="497"/>
        <v>310</v>
      </c>
      <c r="MG52" s="37">
        <f t="shared" si="498"/>
        <v>310</v>
      </c>
      <c r="MH52" s="37">
        <f t="shared" si="499"/>
        <v>310</v>
      </c>
      <c r="MI52" s="37">
        <f t="shared" si="500"/>
        <v>310</v>
      </c>
      <c r="MJ52" s="37">
        <f t="shared" si="501"/>
        <v>310</v>
      </c>
      <c r="MK52" s="37">
        <f t="shared" si="502"/>
        <v>310</v>
      </c>
      <c r="ML52" s="37">
        <f t="shared" si="503"/>
        <v>310</v>
      </c>
      <c r="MM52" s="37">
        <f t="shared" si="504"/>
        <v>310</v>
      </c>
      <c r="MN52" s="37">
        <f t="shared" si="505"/>
        <v>310</v>
      </c>
      <c r="MO52" s="37">
        <f t="shared" si="506"/>
        <v>310</v>
      </c>
      <c r="MP52" s="37">
        <f t="shared" si="507"/>
        <v>310</v>
      </c>
      <c r="MQ52" s="37">
        <f t="shared" si="508"/>
        <v>310</v>
      </c>
      <c r="MR52" s="37">
        <f t="shared" si="509"/>
        <v>310</v>
      </c>
      <c r="MS52" s="37">
        <f t="shared" si="510"/>
        <v>310</v>
      </c>
      <c r="MT52" s="37">
        <f t="shared" si="511"/>
        <v>310</v>
      </c>
      <c r="MU52" s="37">
        <f t="shared" si="512"/>
        <v>310</v>
      </c>
      <c r="MV52" s="37">
        <f t="shared" si="513"/>
        <v>310</v>
      </c>
      <c r="MW52" s="37">
        <f t="shared" si="514"/>
        <v>310</v>
      </c>
      <c r="MX52" s="37">
        <f t="shared" si="515"/>
        <v>310</v>
      </c>
      <c r="MY52" s="37">
        <f t="shared" si="516"/>
        <v>310</v>
      </c>
      <c r="MZ52" s="37">
        <f t="shared" si="517"/>
        <v>310</v>
      </c>
      <c r="NA52" s="37">
        <f t="shared" si="518"/>
        <v>310</v>
      </c>
      <c r="NB52" s="37">
        <f t="shared" si="519"/>
        <v>310</v>
      </c>
      <c r="NC52" s="37">
        <f t="shared" si="520"/>
        <v>310</v>
      </c>
      <c r="ND52" s="37">
        <f t="shared" si="521"/>
        <v>310</v>
      </c>
      <c r="NE52" s="37">
        <f t="shared" si="522"/>
        <v>310</v>
      </c>
      <c r="NF52" s="37">
        <f t="shared" si="523"/>
        <v>310</v>
      </c>
      <c r="NG52" s="37">
        <f t="shared" si="524"/>
        <v>310</v>
      </c>
      <c r="NH52" s="37">
        <f t="shared" si="525"/>
        <v>310</v>
      </c>
      <c r="NI52" s="37">
        <f t="shared" si="526"/>
        <v>310</v>
      </c>
      <c r="NJ52" s="37">
        <f t="shared" si="527"/>
        <v>310</v>
      </c>
      <c r="NK52" s="37">
        <f t="shared" si="528"/>
        <v>310</v>
      </c>
      <c r="NL52" s="37">
        <f t="shared" si="529"/>
        <v>310</v>
      </c>
      <c r="NM52" s="37">
        <f t="shared" si="530"/>
        <v>310</v>
      </c>
      <c r="NN52" s="37">
        <f t="shared" si="531"/>
        <v>310</v>
      </c>
      <c r="NO52" s="37">
        <f t="shared" si="532"/>
        <v>310</v>
      </c>
      <c r="NP52" s="37">
        <f t="shared" si="533"/>
        <v>310</v>
      </c>
      <c r="NQ52" s="37">
        <f t="shared" si="534"/>
        <v>310</v>
      </c>
      <c r="NR52" s="37">
        <f t="shared" si="535"/>
        <v>310</v>
      </c>
      <c r="NS52" s="37">
        <f t="shared" si="536"/>
        <v>310</v>
      </c>
      <c r="NT52" s="37">
        <f t="shared" si="537"/>
        <v>310</v>
      </c>
      <c r="NU52" s="37">
        <f t="shared" si="538"/>
        <v>310</v>
      </c>
      <c r="NV52" s="37">
        <f t="shared" si="539"/>
        <v>310</v>
      </c>
      <c r="NW52" s="37">
        <f t="shared" si="540"/>
        <v>310</v>
      </c>
      <c r="NX52" s="37">
        <f t="shared" si="541"/>
        <v>310</v>
      </c>
      <c r="NY52" s="37">
        <f t="shared" si="542"/>
        <v>310</v>
      </c>
      <c r="NZ52" s="37">
        <f t="shared" si="543"/>
        <v>310</v>
      </c>
      <c r="OA52" s="37">
        <f t="shared" si="544"/>
        <v>310</v>
      </c>
      <c r="OB52" s="37">
        <f t="shared" si="545"/>
        <v>310</v>
      </c>
      <c r="OC52" s="37">
        <f t="shared" si="546"/>
        <v>310</v>
      </c>
      <c r="OD52" s="37">
        <f t="shared" si="547"/>
        <v>310</v>
      </c>
      <c r="OE52" s="37">
        <f t="shared" si="548"/>
        <v>310</v>
      </c>
      <c r="OF52" s="37">
        <f t="shared" si="549"/>
        <v>310</v>
      </c>
      <c r="OG52" s="37">
        <f t="shared" si="550"/>
        <v>310</v>
      </c>
      <c r="OH52" s="37">
        <f t="shared" si="551"/>
        <v>310</v>
      </c>
      <c r="OI52" s="37">
        <f t="shared" si="552"/>
        <v>310</v>
      </c>
      <c r="OJ52" s="37">
        <f t="shared" si="553"/>
        <v>310</v>
      </c>
      <c r="OK52" s="37">
        <f t="shared" si="554"/>
        <v>310</v>
      </c>
      <c r="OL52" s="37">
        <f t="shared" si="555"/>
        <v>310</v>
      </c>
      <c r="OM52" s="37">
        <f t="shared" si="556"/>
        <v>310</v>
      </c>
      <c r="ON52" s="37">
        <f t="shared" si="557"/>
        <v>310</v>
      </c>
      <c r="OO52" s="37">
        <f t="shared" si="558"/>
        <v>310</v>
      </c>
      <c r="OP52" s="37">
        <f t="shared" si="559"/>
        <v>310</v>
      </c>
      <c r="OQ52" s="37">
        <f t="shared" si="560"/>
        <v>310</v>
      </c>
      <c r="OR52" s="37">
        <f t="shared" si="561"/>
        <v>310</v>
      </c>
      <c r="OS52" s="37">
        <f t="shared" si="562"/>
        <v>310</v>
      </c>
      <c r="OT52" s="37">
        <f t="shared" si="563"/>
        <v>310</v>
      </c>
      <c r="OU52" s="37">
        <f t="shared" si="564"/>
        <v>310</v>
      </c>
      <c r="OV52" s="37">
        <f t="shared" si="565"/>
        <v>310</v>
      </c>
      <c r="OW52" s="37">
        <f t="shared" si="566"/>
        <v>310</v>
      </c>
      <c r="OX52" s="37">
        <f t="shared" si="567"/>
        <v>310</v>
      </c>
      <c r="OY52" s="37">
        <f t="shared" si="568"/>
        <v>310</v>
      </c>
      <c r="OZ52" s="37">
        <f t="shared" si="569"/>
        <v>310</v>
      </c>
      <c r="PA52" s="37">
        <f t="shared" si="570"/>
        <v>310</v>
      </c>
      <c r="PB52" s="37">
        <f t="shared" si="571"/>
        <v>310</v>
      </c>
      <c r="PC52" s="37">
        <f t="shared" si="572"/>
        <v>310</v>
      </c>
      <c r="PD52" s="37">
        <f t="shared" si="573"/>
        <v>310</v>
      </c>
      <c r="PE52" s="37">
        <f t="shared" si="574"/>
        <v>310</v>
      </c>
      <c r="PF52" s="37">
        <f t="shared" si="575"/>
        <v>310</v>
      </c>
      <c r="PG52" s="37">
        <f t="shared" si="576"/>
        <v>310</v>
      </c>
      <c r="PH52" s="37">
        <f t="shared" si="577"/>
        <v>310</v>
      </c>
      <c r="PI52" s="37">
        <f t="shared" si="578"/>
        <v>310</v>
      </c>
      <c r="PJ52" s="37">
        <f t="shared" si="579"/>
        <v>310</v>
      </c>
      <c r="PK52" s="37">
        <f t="shared" si="580"/>
        <v>310</v>
      </c>
      <c r="PL52" s="37">
        <f t="shared" si="581"/>
        <v>310</v>
      </c>
      <c r="PM52" s="37">
        <f t="shared" si="582"/>
        <v>310</v>
      </c>
      <c r="PN52" s="37">
        <f t="shared" si="583"/>
        <v>310</v>
      </c>
      <c r="PO52" s="37">
        <f t="shared" si="584"/>
        <v>310</v>
      </c>
      <c r="PP52" s="37">
        <f t="shared" si="585"/>
        <v>310</v>
      </c>
      <c r="PQ52" s="37">
        <f t="shared" si="586"/>
        <v>310</v>
      </c>
      <c r="PR52" s="37">
        <f t="shared" si="587"/>
        <v>310</v>
      </c>
      <c r="PS52" s="37">
        <f t="shared" si="588"/>
        <v>310</v>
      </c>
      <c r="PT52" s="37">
        <f t="shared" si="589"/>
        <v>310</v>
      </c>
      <c r="PU52" s="37">
        <f t="shared" si="590"/>
        <v>310</v>
      </c>
      <c r="PV52" s="37">
        <f t="shared" si="591"/>
        <v>310</v>
      </c>
      <c r="PW52" s="37">
        <f t="shared" si="592"/>
        <v>310</v>
      </c>
      <c r="PX52" s="37">
        <f t="shared" si="593"/>
        <v>310</v>
      </c>
      <c r="PY52" s="37">
        <f t="shared" si="594"/>
        <v>310</v>
      </c>
      <c r="PZ52" s="37">
        <f t="shared" si="595"/>
        <v>310</v>
      </c>
      <c r="QA52" s="37">
        <f t="shared" si="596"/>
        <v>310</v>
      </c>
      <c r="QB52" s="37">
        <f t="shared" si="597"/>
        <v>310</v>
      </c>
      <c r="QC52" s="37">
        <f t="shared" si="598"/>
        <v>310</v>
      </c>
      <c r="QD52" s="37">
        <f t="shared" si="599"/>
        <v>310</v>
      </c>
      <c r="QE52" s="37">
        <f t="shared" si="600"/>
        <v>310</v>
      </c>
      <c r="QF52" s="37">
        <f t="shared" si="601"/>
        <v>310</v>
      </c>
      <c r="QG52" s="37">
        <f t="shared" si="602"/>
        <v>310</v>
      </c>
      <c r="QH52" s="37">
        <f t="shared" si="603"/>
        <v>310</v>
      </c>
      <c r="QI52" s="37">
        <f t="shared" si="604"/>
        <v>310</v>
      </c>
      <c r="QJ52" s="37">
        <f t="shared" si="605"/>
        <v>310</v>
      </c>
      <c r="QK52" s="37">
        <f t="shared" si="606"/>
        <v>310</v>
      </c>
      <c r="QL52" s="37">
        <f t="shared" si="607"/>
        <v>310</v>
      </c>
      <c r="QM52" s="37">
        <f t="shared" si="608"/>
        <v>310</v>
      </c>
      <c r="QN52" s="37">
        <f t="shared" si="609"/>
        <v>310</v>
      </c>
      <c r="QO52" s="37">
        <f t="shared" si="610"/>
        <v>310</v>
      </c>
      <c r="QP52" s="37">
        <f t="shared" si="611"/>
        <v>310</v>
      </c>
      <c r="QQ52" s="37">
        <f t="shared" si="612"/>
        <v>310</v>
      </c>
      <c r="QR52" s="37">
        <f t="shared" si="613"/>
        <v>310</v>
      </c>
      <c r="QS52" s="37">
        <f t="shared" si="614"/>
        <v>310</v>
      </c>
      <c r="QT52" s="37">
        <f t="shared" si="615"/>
        <v>310</v>
      </c>
      <c r="QU52" s="37">
        <f t="shared" si="616"/>
        <v>310</v>
      </c>
      <c r="QV52" s="37">
        <f t="shared" si="617"/>
        <v>310</v>
      </c>
      <c r="QW52" s="37">
        <f t="shared" si="618"/>
        <v>310</v>
      </c>
      <c r="QX52" s="37">
        <f t="shared" si="619"/>
        <v>310</v>
      </c>
      <c r="QY52" s="37">
        <f t="shared" si="620"/>
        <v>310</v>
      </c>
      <c r="QZ52" s="37">
        <f t="shared" si="621"/>
        <v>310</v>
      </c>
      <c r="RA52" s="37">
        <f t="shared" si="622"/>
        <v>310</v>
      </c>
      <c r="RB52" s="37">
        <f t="shared" si="623"/>
        <v>310</v>
      </c>
      <c r="RC52" s="37">
        <f t="shared" si="624"/>
        <v>310</v>
      </c>
      <c r="RD52" s="37">
        <f t="shared" si="625"/>
        <v>310</v>
      </c>
      <c r="RE52" s="37">
        <f t="shared" si="626"/>
        <v>310</v>
      </c>
      <c r="RF52" s="37">
        <f t="shared" si="627"/>
        <v>310</v>
      </c>
      <c r="RG52" s="37">
        <f t="shared" si="628"/>
        <v>310</v>
      </c>
      <c r="RH52" s="37">
        <f t="shared" si="629"/>
        <v>310</v>
      </c>
      <c r="RI52" s="37">
        <f t="shared" si="630"/>
        <v>310</v>
      </c>
      <c r="RJ52" s="37">
        <f t="shared" si="631"/>
        <v>310</v>
      </c>
      <c r="RK52" s="37">
        <f t="shared" si="632"/>
        <v>310</v>
      </c>
      <c r="RL52" s="37">
        <f t="shared" si="633"/>
        <v>310</v>
      </c>
      <c r="RM52" s="37">
        <f t="shared" si="634"/>
        <v>310</v>
      </c>
      <c r="RN52" s="37">
        <f t="shared" si="635"/>
        <v>310</v>
      </c>
      <c r="RO52" s="37">
        <f t="shared" si="636"/>
        <v>310</v>
      </c>
      <c r="RP52" s="37">
        <f t="shared" si="637"/>
        <v>310</v>
      </c>
      <c r="RQ52" s="37">
        <f t="shared" si="638"/>
        <v>310</v>
      </c>
      <c r="RR52" s="37">
        <f t="shared" si="639"/>
        <v>310</v>
      </c>
      <c r="RS52" s="37">
        <f t="shared" si="640"/>
        <v>310</v>
      </c>
      <c r="RT52" s="37">
        <f t="shared" si="641"/>
        <v>310</v>
      </c>
      <c r="RU52" s="37">
        <f t="shared" si="642"/>
        <v>310</v>
      </c>
      <c r="RV52" s="37">
        <f t="shared" si="643"/>
        <v>310</v>
      </c>
      <c r="RW52" s="37">
        <f t="shared" si="644"/>
        <v>310</v>
      </c>
      <c r="RX52" s="37">
        <f t="shared" si="645"/>
        <v>310</v>
      </c>
      <c r="RY52" s="37">
        <f t="shared" si="646"/>
        <v>310</v>
      </c>
      <c r="RZ52" s="37">
        <f t="shared" si="647"/>
        <v>310</v>
      </c>
      <c r="SA52" s="37">
        <f t="shared" si="648"/>
        <v>310</v>
      </c>
      <c r="SB52" s="37">
        <f t="shared" si="649"/>
        <v>310</v>
      </c>
      <c r="SC52" s="37">
        <f t="shared" si="650"/>
        <v>310</v>
      </c>
      <c r="SD52" s="37">
        <f t="shared" si="651"/>
        <v>310</v>
      </c>
      <c r="SE52" s="37">
        <f t="shared" si="652"/>
        <v>310</v>
      </c>
      <c r="SF52" s="37">
        <f t="shared" si="653"/>
        <v>310</v>
      </c>
      <c r="SG52" s="37">
        <f t="shared" si="654"/>
        <v>310</v>
      </c>
      <c r="SH52" s="37">
        <f t="shared" si="655"/>
        <v>310</v>
      </c>
      <c r="SI52" s="37">
        <f t="shared" si="656"/>
        <v>310</v>
      </c>
      <c r="SJ52" s="37">
        <f t="shared" si="657"/>
        <v>310</v>
      </c>
      <c r="SK52" s="37">
        <f t="shared" si="658"/>
        <v>310</v>
      </c>
      <c r="SL52" s="37">
        <f t="shared" si="659"/>
        <v>310</v>
      </c>
      <c r="SM52" s="37">
        <f t="shared" si="660"/>
        <v>310</v>
      </c>
      <c r="SN52" s="37">
        <f t="shared" si="661"/>
        <v>310</v>
      </c>
      <c r="SO52" s="37">
        <f t="shared" si="662"/>
        <v>310</v>
      </c>
      <c r="SP52" s="37">
        <f t="shared" si="663"/>
        <v>310</v>
      </c>
      <c r="SQ52" s="37">
        <f t="shared" si="664"/>
        <v>310</v>
      </c>
      <c r="SR52" s="37">
        <f t="shared" si="665"/>
        <v>310</v>
      </c>
      <c r="SS52" s="37">
        <f t="shared" si="666"/>
        <v>310</v>
      </c>
      <c r="ST52" s="37">
        <f t="shared" si="667"/>
        <v>310</v>
      </c>
      <c r="SU52" s="37">
        <f t="shared" si="668"/>
        <v>310</v>
      </c>
      <c r="SV52" s="37">
        <f t="shared" si="669"/>
        <v>310</v>
      </c>
      <c r="SW52" s="37">
        <f t="shared" si="670"/>
        <v>310</v>
      </c>
      <c r="SX52" s="37">
        <f t="shared" si="671"/>
        <v>310</v>
      </c>
      <c r="SY52" s="37">
        <f t="shared" si="672"/>
        <v>310</v>
      </c>
      <c r="SZ52" s="36"/>
      <c r="TA52" s="36"/>
      <c r="TB52" s="36"/>
      <c r="TC52" s="36"/>
      <c r="TD52" s="36"/>
      <c r="TE52" s="36"/>
      <c r="TF52" s="36"/>
      <c r="TG52" s="36"/>
      <c r="TH52" s="36"/>
      <c r="TI52" s="36"/>
      <c r="TJ52" s="36"/>
      <c r="TK52" s="36"/>
      <c r="TL52" s="36"/>
      <c r="TM52" s="36"/>
      <c r="TN52" s="36"/>
      <c r="TO52" s="36"/>
      <c r="TP52" s="36"/>
      <c r="TQ52" s="36"/>
      <c r="TR52" s="36"/>
      <c r="TS52" s="36"/>
      <c r="TT52" s="36"/>
      <c r="TU52" s="36"/>
      <c r="TV52" s="36"/>
      <c r="TW52" s="36"/>
      <c r="TX52" s="36"/>
      <c r="TY52" s="36"/>
      <c r="TZ52" s="36"/>
      <c r="UA52" s="36"/>
      <c r="UB52" s="36"/>
      <c r="UC52" s="36"/>
      <c r="UD52" s="36"/>
      <c r="UE52" s="36"/>
      <c r="UF52" s="36"/>
      <c r="UG52" s="36"/>
      <c r="UH52" s="36"/>
      <c r="UI52" s="36"/>
      <c r="UJ52" s="36"/>
      <c r="UK52" s="36"/>
      <c r="UL52" s="36"/>
      <c r="UM52" s="36"/>
      <c r="UN52" s="36"/>
      <c r="UO52" s="36"/>
      <c r="UP52" s="36"/>
      <c r="UQ52" s="36"/>
      <c r="UR52" s="36"/>
      <c r="US52" s="36"/>
      <c r="UT52" s="36"/>
      <c r="UU52" s="36"/>
      <c r="UV52" s="36"/>
      <c r="UW52" s="36"/>
      <c r="UX52" s="36"/>
      <c r="UY52" s="36"/>
      <c r="UZ52" s="36"/>
      <c r="VA52" s="36"/>
      <c r="VB52" s="36"/>
      <c r="VC52" s="36"/>
      <c r="VD52" s="36"/>
      <c r="VE52" s="36"/>
      <c r="VF52" s="36"/>
      <c r="VG52" s="36"/>
      <c r="VH52" s="36"/>
      <c r="VI52" s="36"/>
      <c r="VJ52" s="36"/>
      <c r="VK52" s="36"/>
      <c r="VL52" s="36"/>
      <c r="VM52" s="36"/>
      <c r="VN52" s="36"/>
      <c r="VO52" s="36"/>
      <c r="VP52" s="36"/>
      <c r="VQ52" s="36"/>
      <c r="VR52" s="36"/>
      <c r="VS52" s="36"/>
      <c r="VT52" s="36"/>
      <c r="VU52" s="36"/>
      <c r="VV52" s="36"/>
      <c r="VW52" s="36"/>
      <c r="VX52" s="36"/>
      <c r="VY52" s="36"/>
      <c r="VZ52" s="36"/>
      <c r="WA52" s="36"/>
      <c r="WB52" s="36"/>
      <c r="WC52" s="36"/>
      <c r="WD52" s="36"/>
      <c r="WE52" s="36"/>
      <c r="WF52" s="36"/>
      <c r="WG52" s="36"/>
      <c r="WH52" s="36"/>
      <c r="WI52" s="36"/>
    </row>
    <row r="53" spans="1:607" s="34" customFormat="1" ht="18.5" x14ac:dyDescent="0.45">
      <c r="A53" s="48" t="s">
        <v>108</v>
      </c>
      <c r="B53" s="34">
        <v>210</v>
      </c>
      <c r="C53" s="37">
        <f t="shared" si="156"/>
        <v>210</v>
      </c>
      <c r="D53" s="37">
        <f t="shared" si="157"/>
        <v>210</v>
      </c>
      <c r="E53" s="37">
        <f t="shared" si="158"/>
        <v>210</v>
      </c>
      <c r="F53" s="37">
        <f t="shared" si="159"/>
        <v>210</v>
      </c>
      <c r="G53" s="37">
        <f t="shared" si="160"/>
        <v>210</v>
      </c>
      <c r="H53" s="37">
        <f t="shared" si="161"/>
        <v>210</v>
      </c>
      <c r="I53" s="37">
        <f t="shared" si="162"/>
        <v>210</v>
      </c>
      <c r="J53" s="37">
        <f t="shared" si="163"/>
        <v>210</v>
      </c>
      <c r="K53" s="37">
        <f t="shared" si="164"/>
        <v>210</v>
      </c>
      <c r="L53" s="37">
        <f t="shared" si="165"/>
        <v>210</v>
      </c>
      <c r="M53" s="37">
        <f t="shared" si="166"/>
        <v>210</v>
      </c>
      <c r="N53" s="37">
        <f t="shared" si="167"/>
        <v>210</v>
      </c>
      <c r="O53" s="37">
        <f t="shared" si="168"/>
        <v>210</v>
      </c>
      <c r="P53" s="37">
        <f t="shared" si="169"/>
        <v>210</v>
      </c>
      <c r="Q53" s="37">
        <f t="shared" si="170"/>
        <v>210</v>
      </c>
      <c r="R53" s="37">
        <f t="shared" si="171"/>
        <v>210</v>
      </c>
      <c r="S53" s="37">
        <f t="shared" si="172"/>
        <v>210</v>
      </c>
      <c r="T53" s="37">
        <f t="shared" si="173"/>
        <v>210</v>
      </c>
      <c r="U53" s="37">
        <f t="shared" si="174"/>
        <v>210</v>
      </c>
      <c r="V53" s="37">
        <f t="shared" si="175"/>
        <v>210</v>
      </c>
      <c r="W53" s="37">
        <f t="shared" si="176"/>
        <v>210</v>
      </c>
      <c r="X53" s="37">
        <f t="shared" si="177"/>
        <v>210</v>
      </c>
      <c r="Y53" s="37">
        <f t="shared" si="178"/>
        <v>210</v>
      </c>
      <c r="Z53" s="37">
        <f t="shared" si="179"/>
        <v>210</v>
      </c>
      <c r="AA53" s="37">
        <f t="shared" si="180"/>
        <v>210</v>
      </c>
      <c r="AB53" s="37">
        <f t="shared" si="181"/>
        <v>210</v>
      </c>
      <c r="AC53" s="37">
        <f t="shared" si="182"/>
        <v>210</v>
      </c>
      <c r="AD53" s="37">
        <f t="shared" si="183"/>
        <v>210</v>
      </c>
      <c r="AE53" s="37">
        <f t="shared" si="184"/>
        <v>210</v>
      </c>
      <c r="AF53" s="37">
        <f t="shared" si="185"/>
        <v>210</v>
      </c>
      <c r="AG53" s="37">
        <f t="shared" si="186"/>
        <v>210</v>
      </c>
      <c r="AH53" s="37">
        <f t="shared" si="187"/>
        <v>210</v>
      </c>
      <c r="AI53" s="37">
        <f t="shared" si="188"/>
        <v>210</v>
      </c>
      <c r="AJ53" s="37">
        <f t="shared" si="189"/>
        <v>210</v>
      </c>
      <c r="AK53" s="37">
        <f t="shared" si="190"/>
        <v>210</v>
      </c>
      <c r="AL53" s="37">
        <f t="shared" si="191"/>
        <v>210</v>
      </c>
      <c r="AM53" s="37">
        <f t="shared" si="192"/>
        <v>210</v>
      </c>
      <c r="AN53" s="37">
        <f t="shared" si="193"/>
        <v>210</v>
      </c>
      <c r="AO53" s="37">
        <f t="shared" si="194"/>
        <v>210</v>
      </c>
      <c r="AP53" s="37">
        <f t="shared" si="195"/>
        <v>210</v>
      </c>
      <c r="AQ53" s="37">
        <f t="shared" si="196"/>
        <v>210</v>
      </c>
      <c r="AR53" s="37">
        <f t="shared" si="197"/>
        <v>210</v>
      </c>
      <c r="AS53" s="37">
        <f t="shared" si="198"/>
        <v>210</v>
      </c>
      <c r="AT53" s="37">
        <f t="shared" si="199"/>
        <v>210</v>
      </c>
      <c r="AU53" s="37">
        <f t="shared" si="200"/>
        <v>210</v>
      </c>
      <c r="AV53" s="37">
        <f t="shared" si="201"/>
        <v>210</v>
      </c>
      <c r="AW53" s="37">
        <f t="shared" si="202"/>
        <v>210</v>
      </c>
      <c r="AX53" s="37">
        <f t="shared" si="203"/>
        <v>210</v>
      </c>
      <c r="AY53" s="37">
        <f t="shared" si="204"/>
        <v>210</v>
      </c>
      <c r="AZ53" s="37">
        <f t="shared" si="205"/>
        <v>210</v>
      </c>
      <c r="BA53" s="37">
        <f t="shared" si="206"/>
        <v>210</v>
      </c>
      <c r="BB53" s="37">
        <f t="shared" si="207"/>
        <v>210</v>
      </c>
      <c r="BC53" s="37">
        <f t="shared" si="208"/>
        <v>210</v>
      </c>
      <c r="BD53" s="37">
        <f t="shared" si="209"/>
        <v>210</v>
      </c>
      <c r="BE53" s="37">
        <f t="shared" si="210"/>
        <v>210</v>
      </c>
      <c r="BF53" s="37">
        <f t="shared" si="211"/>
        <v>210</v>
      </c>
      <c r="BG53" s="37">
        <f t="shared" si="212"/>
        <v>210</v>
      </c>
      <c r="BH53" s="37">
        <f t="shared" si="213"/>
        <v>210</v>
      </c>
      <c r="BI53" s="37">
        <f t="shared" si="214"/>
        <v>210</v>
      </c>
      <c r="BJ53" s="37">
        <f t="shared" si="215"/>
        <v>210</v>
      </c>
      <c r="BK53" s="37">
        <f t="shared" si="216"/>
        <v>210</v>
      </c>
      <c r="BL53" s="37">
        <f t="shared" si="217"/>
        <v>210</v>
      </c>
      <c r="BM53" s="37">
        <f t="shared" si="218"/>
        <v>210</v>
      </c>
      <c r="BN53" s="37">
        <f t="shared" si="219"/>
        <v>210</v>
      </c>
      <c r="BO53" s="37">
        <f t="shared" si="220"/>
        <v>210</v>
      </c>
      <c r="BP53" s="37">
        <f t="shared" si="221"/>
        <v>210</v>
      </c>
      <c r="BQ53" s="37">
        <f t="shared" si="222"/>
        <v>210</v>
      </c>
      <c r="BR53" s="37">
        <f t="shared" si="223"/>
        <v>210</v>
      </c>
      <c r="BS53" s="37">
        <f t="shared" si="224"/>
        <v>210</v>
      </c>
      <c r="BT53" s="37">
        <f t="shared" si="225"/>
        <v>210</v>
      </c>
      <c r="BU53" s="37">
        <f t="shared" si="226"/>
        <v>210</v>
      </c>
      <c r="BV53" s="37">
        <f t="shared" si="227"/>
        <v>210</v>
      </c>
      <c r="BW53" s="37">
        <f t="shared" si="228"/>
        <v>210</v>
      </c>
      <c r="BX53" s="37">
        <f t="shared" si="229"/>
        <v>210</v>
      </c>
      <c r="BY53" s="37">
        <f t="shared" si="230"/>
        <v>210</v>
      </c>
      <c r="BZ53" s="37">
        <f t="shared" si="231"/>
        <v>210</v>
      </c>
      <c r="CA53" s="37">
        <f t="shared" si="232"/>
        <v>210</v>
      </c>
      <c r="CB53" s="37">
        <f t="shared" si="233"/>
        <v>210</v>
      </c>
      <c r="CC53" s="37">
        <f t="shared" si="234"/>
        <v>210</v>
      </c>
      <c r="CD53" s="37">
        <f t="shared" si="235"/>
        <v>210</v>
      </c>
      <c r="CE53" s="37">
        <f t="shared" si="236"/>
        <v>210</v>
      </c>
      <c r="CF53" s="37">
        <f t="shared" si="237"/>
        <v>210</v>
      </c>
      <c r="CG53" s="37">
        <f t="shared" si="238"/>
        <v>210</v>
      </c>
      <c r="CH53" s="37">
        <f t="shared" si="239"/>
        <v>210</v>
      </c>
      <c r="CI53" s="37">
        <f t="shared" si="240"/>
        <v>210</v>
      </c>
      <c r="CJ53" s="37">
        <f t="shared" si="241"/>
        <v>210</v>
      </c>
      <c r="CK53" s="37">
        <f t="shared" si="242"/>
        <v>210</v>
      </c>
      <c r="CL53" s="37">
        <f t="shared" si="243"/>
        <v>210</v>
      </c>
      <c r="CM53" s="37">
        <f t="shared" si="244"/>
        <v>210</v>
      </c>
      <c r="CN53" s="37">
        <f t="shared" si="245"/>
        <v>210</v>
      </c>
      <c r="CO53" s="37">
        <f t="shared" si="246"/>
        <v>210</v>
      </c>
      <c r="CP53" s="37">
        <f t="shared" si="247"/>
        <v>210</v>
      </c>
      <c r="CQ53" s="37">
        <f t="shared" si="248"/>
        <v>210</v>
      </c>
      <c r="CR53" s="37">
        <f t="shared" si="249"/>
        <v>210</v>
      </c>
      <c r="CS53" s="37">
        <f t="shared" si="250"/>
        <v>210</v>
      </c>
      <c r="CT53" s="37">
        <f t="shared" si="251"/>
        <v>210</v>
      </c>
      <c r="CU53" s="37">
        <f t="shared" si="252"/>
        <v>210</v>
      </c>
      <c r="CV53" s="37">
        <f t="shared" si="253"/>
        <v>210</v>
      </c>
      <c r="CW53" s="37">
        <f t="shared" si="254"/>
        <v>210</v>
      </c>
      <c r="CX53" s="37">
        <f t="shared" si="255"/>
        <v>210</v>
      </c>
      <c r="CY53" s="37">
        <f t="shared" si="256"/>
        <v>210</v>
      </c>
      <c r="CZ53" s="37">
        <f t="shared" si="257"/>
        <v>210</v>
      </c>
      <c r="DA53" s="37">
        <f t="shared" si="258"/>
        <v>210</v>
      </c>
      <c r="DB53" s="37">
        <f t="shared" si="259"/>
        <v>210</v>
      </c>
      <c r="DC53" s="37">
        <f t="shared" si="260"/>
        <v>210</v>
      </c>
      <c r="DD53" s="37">
        <f t="shared" si="261"/>
        <v>210</v>
      </c>
      <c r="DE53" s="37">
        <f t="shared" si="262"/>
        <v>210</v>
      </c>
      <c r="DF53" s="37">
        <f t="shared" si="263"/>
        <v>210</v>
      </c>
      <c r="DG53" s="37">
        <f t="shared" si="264"/>
        <v>210</v>
      </c>
      <c r="DH53" s="37">
        <f t="shared" si="265"/>
        <v>210</v>
      </c>
      <c r="DI53" s="37">
        <f t="shared" si="266"/>
        <v>210</v>
      </c>
      <c r="DJ53" s="37">
        <f t="shared" si="267"/>
        <v>210</v>
      </c>
      <c r="DK53" s="37">
        <f t="shared" si="268"/>
        <v>210</v>
      </c>
      <c r="DL53" s="37">
        <f t="shared" si="269"/>
        <v>210</v>
      </c>
      <c r="DM53" s="37">
        <f t="shared" si="270"/>
        <v>210</v>
      </c>
      <c r="DN53" s="37">
        <f t="shared" si="271"/>
        <v>210</v>
      </c>
      <c r="DO53" s="37">
        <f t="shared" si="272"/>
        <v>210</v>
      </c>
      <c r="DP53" s="37">
        <f t="shared" si="273"/>
        <v>210</v>
      </c>
      <c r="DQ53" s="37">
        <f t="shared" si="274"/>
        <v>210</v>
      </c>
      <c r="DR53" s="37">
        <f t="shared" si="275"/>
        <v>210</v>
      </c>
      <c r="DS53" s="37">
        <f t="shared" si="276"/>
        <v>210</v>
      </c>
      <c r="DT53" s="37">
        <f t="shared" si="277"/>
        <v>210</v>
      </c>
      <c r="DU53" s="37">
        <f t="shared" si="278"/>
        <v>210</v>
      </c>
      <c r="DV53" s="37">
        <f t="shared" si="279"/>
        <v>210</v>
      </c>
      <c r="DW53" s="37">
        <f t="shared" si="280"/>
        <v>210</v>
      </c>
      <c r="DX53" s="37">
        <f t="shared" si="281"/>
        <v>210</v>
      </c>
      <c r="DY53" s="37">
        <f t="shared" si="282"/>
        <v>210</v>
      </c>
      <c r="DZ53" s="37">
        <f t="shared" si="283"/>
        <v>210</v>
      </c>
      <c r="EA53" s="37">
        <f t="shared" si="284"/>
        <v>210</v>
      </c>
      <c r="EB53" s="37">
        <f t="shared" si="285"/>
        <v>210</v>
      </c>
      <c r="EC53" s="37">
        <f t="shared" si="286"/>
        <v>210</v>
      </c>
      <c r="ED53" s="37">
        <f t="shared" si="287"/>
        <v>210</v>
      </c>
      <c r="EE53" s="37">
        <f t="shared" si="288"/>
        <v>210</v>
      </c>
      <c r="EF53" s="37">
        <f t="shared" si="289"/>
        <v>210</v>
      </c>
      <c r="EG53" s="37">
        <f t="shared" si="290"/>
        <v>210</v>
      </c>
      <c r="EH53" s="37">
        <f t="shared" si="291"/>
        <v>210</v>
      </c>
      <c r="EI53" s="37">
        <f t="shared" si="292"/>
        <v>210</v>
      </c>
      <c r="EJ53" s="37">
        <f t="shared" si="293"/>
        <v>210</v>
      </c>
      <c r="EK53" s="37">
        <f t="shared" si="294"/>
        <v>210</v>
      </c>
      <c r="EL53" s="37">
        <f t="shared" si="295"/>
        <v>210</v>
      </c>
      <c r="EM53" s="37">
        <f t="shared" si="296"/>
        <v>210</v>
      </c>
      <c r="EN53" s="37">
        <f t="shared" si="297"/>
        <v>210</v>
      </c>
      <c r="EO53" s="37">
        <f t="shared" si="298"/>
        <v>210</v>
      </c>
      <c r="EP53" s="37">
        <f t="shared" si="299"/>
        <v>210</v>
      </c>
      <c r="EQ53" s="37">
        <f t="shared" si="300"/>
        <v>210</v>
      </c>
      <c r="ER53" s="37">
        <f t="shared" si="301"/>
        <v>210</v>
      </c>
      <c r="ES53" s="37">
        <f t="shared" si="302"/>
        <v>210</v>
      </c>
      <c r="ET53" s="37">
        <f t="shared" si="303"/>
        <v>210</v>
      </c>
      <c r="EU53" s="37">
        <f t="shared" si="304"/>
        <v>210</v>
      </c>
      <c r="EV53" s="37">
        <f t="shared" si="305"/>
        <v>210</v>
      </c>
      <c r="EW53" s="37">
        <f t="shared" si="306"/>
        <v>210</v>
      </c>
      <c r="EX53" s="37">
        <f t="shared" si="307"/>
        <v>210</v>
      </c>
      <c r="EY53" s="37">
        <f t="shared" si="308"/>
        <v>210</v>
      </c>
      <c r="EZ53" s="37">
        <f t="shared" si="309"/>
        <v>210</v>
      </c>
      <c r="FA53" s="37">
        <f t="shared" si="310"/>
        <v>210</v>
      </c>
      <c r="FB53" s="37">
        <f t="shared" si="311"/>
        <v>210</v>
      </c>
      <c r="FC53" s="37">
        <f t="shared" si="312"/>
        <v>210</v>
      </c>
      <c r="FD53" s="37">
        <f t="shared" si="313"/>
        <v>210</v>
      </c>
      <c r="FE53" s="37">
        <f t="shared" si="314"/>
        <v>210</v>
      </c>
      <c r="FF53" s="37">
        <f t="shared" si="315"/>
        <v>210</v>
      </c>
      <c r="FG53" s="37">
        <f t="shared" si="316"/>
        <v>210</v>
      </c>
      <c r="FH53" s="37">
        <f t="shared" si="317"/>
        <v>210</v>
      </c>
      <c r="FI53" s="37">
        <f t="shared" si="318"/>
        <v>210</v>
      </c>
      <c r="FJ53" s="37">
        <f t="shared" si="319"/>
        <v>210</v>
      </c>
      <c r="FK53" s="37">
        <f t="shared" si="320"/>
        <v>210</v>
      </c>
      <c r="FL53" s="37">
        <f t="shared" si="321"/>
        <v>210</v>
      </c>
      <c r="FM53" s="37">
        <f t="shared" si="322"/>
        <v>210</v>
      </c>
      <c r="FN53" s="37">
        <f t="shared" si="323"/>
        <v>210</v>
      </c>
      <c r="FO53" s="37">
        <f t="shared" si="324"/>
        <v>210</v>
      </c>
      <c r="FP53" s="37">
        <f t="shared" si="325"/>
        <v>210</v>
      </c>
      <c r="FQ53" s="37">
        <f t="shared" si="326"/>
        <v>210</v>
      </c>
      <c r="FR53" s="37">
        <f t="shared" si="327"/>
        <v>210</v>
      </c>
      <c r="FS53" s="37">
        <f t="shared" si="328"/>
        <v>210</v>
      </c>
      <c r="FT53" s="37">
        <f t="shared" si="329"/>
        <v>210</v>
      </c>
      <c r="FU53" s="37">
        <f t="shared" si="330"/>
        <v>210</v>
      </c>
      <c r="FV53" s="37">
        <f t="shared" si="331"/>
        <v>210</v>
      </c>
      <c r="FW53" s="37">
        <f t="shared" si="332"/>
        <v>210</v>
      </c>
      <c r="FX53" s="37">
        <f t="shared" si="333"/>
        <v>210</v>
      </c>
      <c r="FY53" s="37">
        <f t="shared" si="334"/>
        <v>210</v>
      </c>
      <c r="FZ53" s="37">
        <f t="shared" si="335"/>
        <v>210</v>
      </c>
      <c r="GA53" s="37">
        <f t="shared" si="336"/>
        <v>210</v>
      </c>
      <c r="GB53" s="37">
        <f t="shared" si="337"/>
        <v>210</v>
      </c>
      <c r="GC53" s="37">
        <f t="shared" si="338"/>
        <v>210</v>
      </c>
      <c r="GD53" s="37">
        <f t="shared" si="339"/>
        <v>210</v>
      </c>
      <c r="GE53" s="37">
        <f t="shared" si="340"/>
        <v>210</v>
      </c>
      <c r="GF53" s="37">
        <f t="shared" si="341"/>
        <v>210</v>
      </c>
      <c r="GG53" s="37">
        <f t="shared" si="342"/>
        <v>210</v>
      </c>
      <c r="GH53" s="37">
        <f t="shared" si="343"/>
        <v>210</v>
      </c>
      <c r="GI53" s="37">
        <f t="shared" si="344"/>
        <v>210</v>
      </c>
      <c r="GJ53" s="37">
        <f t="shared" si="345"/>
        <v>210</v>
      </c>
      <c r="GK53" s="37">
        <f t="shared" si="346"/>
        <v>210</v>
      </c>
      <c r="GL53" s="37">
        <f t="shared" si="347"/>
        <v>210</v>
      </c>
      <c r="GM53" s="37">
        <f t="shared" si="348"/>
        <v>210</v>
      </c>
      <c r="GN53" s="37">
        <f t="shared" si="349"/>
        <v>210</v>
      </c>
      <c r="GO53" s="37">
        <f t="shared" si="350"/>
        <v>210</v>
      </c>
      <c r="GP53" s="37">
        <f t="shared" si="351"/>
        <v>210</v>
      </c>
      <c r="GQ53" s="37">
        <f t="shared" si="352"/>
        <v>210</v>
      </c>
      <c r="GR53" s="37">
        <f t="shared" si="353"/>
        <v>210</v>
      </c>
      <c r="GS53" s="37">
        <f t="shared" si="354"/>
        <v>210</v>
      </c>
      <c r="GT53" s="37">
        <f t="shared" si="355"/>
        <v>210</v>
      </c>
      <c r="GU53" s="37">
        <f t="shared" si="356"/>
        <v>210</v>
      </c>
      <c r="GV53" s="37">
        <f t="shared" si="357"/>
        <v>210</v>
      </c>
      <c r="GW53" s="37">
        <f t="shared" si="358"/>
        <v>210</v>
      </c>
      <c r="GX53" s="37">
        <f t="shared" si="359"/>
        <v>210</v>
      </c>
      <c r="GY53" s="37">
        <f t="shared" si="360"/>
        <v>210</v>
      </c>
      <c r="GZ53" s="37">
        <f t="shared" si="361"/>
        <v>210</v>
      </c>
      <c r="HA53" s="37">
        <f t="shared" si="362"/>
        <v>210</v>
      </c>
      <c r="HB53" s="37">
        <f t="shared" si="363"/>
        <v>210</v>
      </c>
      <c r="HC53" s="37">
        <f t="shared" si="364"/>
        <v>210</v>
      </c>
      <c r="HD53" s="37">
        <f t="shared" si="365"/>
        <v>210</v>
      </c>
      <c r="HE53" s="37">
        <f t="shared" si="366"/>
        <v>210</v>
      </c>
      <c r="HF53" s="37">
        <f t="shared" si="367"/>
        <v>210</v>
      </c>
      <c r="HG53" s="128">
        <f t="shared" si="368"/>
        <v>210</v>
      </c>
      <c r="HH53" s="37">
        <f t="shared" si="369"/>
        <v>210</v>
      </c>
      <c r="HI53" s="37">
        <f t="shared" si="370"/>
        <v>210</v>
      </c>
      <c r="HJ53" s="37">
        <f t="shared" si="371"/>
        <v>210</v>
      </c>
      <c r="HK53" s="37">
        <f t="shared" si="372"/>
        <v>210</v>
      </c>
      <c r="HL53" s="37">
        <f t="shared" si="373"/>
        <v>210</v>
      </c>
      <c r="HM53" s="37">
        <f t="shared" si="374"/>
        <v>210</v>
      </c>
      <c r="HN53" s="37">
        <f t="shared" si="375"/>
        <v>210</v>
      </c>
      <c r="HO53" s="37">
        <f t="shared" si="376"/>
        <v>210</v>
      </c>
      <c r="HP53" s="37">
        <f t="shared" si="377"/>
        <v>210</v>
      </c>
      <c r="HQ53" s="37">
        <f t="shared" si="378"/>
        <v>210</v>
      </c>
      <c r="HR53" s="37">
        <f t="shared" si="379"/>
        <v>210</v>
      </c>
      <c r="HS53" s="37">
        <f t="shared" si="380"/>
        <v>210</v>
      </c>
      <c r="HT53" s="37">
        <f t="shared" si="381"/>
        <v>210</v>
      </c>
      <c r="HU53" s="37">
        <f t="shared" si="382"/>
        <v>210</v>
      </c>
      <c r="HV53" s="37">
        <f t="shared" si="383"/>
        <v>210</v>
      </c>
      <c r="HW53" s="37">
        <f t="shared" si="384"/>
        <v>210</v>
      </c>
      <c r="HX53" s="37">
        <f t="shared" si="385"/>
        <v>210</v>
      </c>
      <c r="HY53" s="37">
        <f t="shared" si="386"/>
        <v>210</v>
      </c>
      <c r="HZ53" s="37">
        <f t="shared" si="387"/>
        <v>210</v>
      </c>
      <c r="IA53" s="37">
        <f t="shared" si="388"/>
        <v>210</v>
      </c>
      <c r="IB53" s="37">
        <f t="shared" si="389"/>
        <v>210</v>
      </c>
      <c r="IC53" s="37">
        <f t="shared" si="390"/>
        <v>210</v>
      </c>
      <c r="ID53" s="37">
        <f t="shared" si="391"/>
        <v>210</v>
      </c>
      <c r="IE53" s="37">
        <f t="shared" si="392"/>
        <v>210</v>
      </c>
      <c r="IF53" s="37">
        <f t="shared" si="393"/>
        <v>210</v>
      </c>
      <c r="IG53" s="37">
        <f t="shared" si="394"/>
        <v>210</v>
      </c>
      <c r="IH53" s="37">
        <f t="shared" si="395"/>
        <v>210</v>
      </c>
      <c r="II53" s="37">
        <f t="shared" si="396"/>
        <v>210</v>
      </c>
      <c r="IJ53" s="37">
        <f t="shared" si="397"/>
        <v>210</v>
      </c>
      <c r="IK53" s="37">
        <f t="shared" si="398"/>
        <v>210</v>
      </c>
      <c r="IL53" s="128">
        <f t="shared" si="399"/>
        <v>210</v>
      </c>
      <c r="IM53" s="37">
        <f t="shared" si="400"/>
        <v>210</v>
      </c>
      <c r="IN53" s="37">
        <f t="shared" si="401"/>
        <v>210</v>
      </c>
      <c r="IO53" s="37">
        <f t="shared" si="402"/>
        <v>210</v>
      </c>
      <c r="IP53" s="37">
        <f t="shared" si="403"/>
        <v>210</v>
      </c>
      <c r="IQ53" s="37">
        <f t="shared" si="404"/>
        <v>210</v>
      </c>
      <c r="IR53" s="37">
        <f t="shared" si="405"/>
        <v>210</v>
      </c>
      <c r="IS53" s="37">
        <f t="shared" si="406"/>
        <v>210</v>
      </c>
      <c r="IT53" s="37">
        <f t="shared" si="407"/>
        <v>210</v>
      </c>
      <c r="IU53" s="37">
        <f t="shared" si="408"/>
        <v>210</v>
      </c>
      <c r="IV53" s="37">
        <f t="shared" si="409"/>
        <v>210</v>
      </c>
      <c r="IW53" s="37">
        <f t="shared" si="410"/>
        <v>210</v>
      </c>
      <c r="IX53" s="37">
        <f t="shared" si="411"/>
        <v>210</v>
      </c>
      <c r="IY53" s="37">
        <f t="shared" si="412"/>
        <v>210</v>
      </c>
      <c r="IZ53" s="37">
        <f t="shared" si="413"/>
        <v>210</v>
      </c>
      <c r="JA53" s="37">
        <f t="shared" si="414"/>
        <v>210</v>
      </c>
      <c r="JB53" s="37">
        <f t="shared" si="415"/>
        <v>210</v>
      </c>
      <c r="JC53" s="37">
        <f t="shared" si="416"/>
        <v>210</v>
      </c>
      <c r="JD53" s="37">
        <f t="shared" si="417"/>
        <v>210</v>
      </c>
      <c r="JE53" s="37">
        <f t="shared" si="418"/>
        <v>210</v>
      </c>
      <c r="JF53" s="37">
        <f t="shared" si="419"/>
        <v>210</v>
      </c>
      <c r="JG53" s="37">
        <f t="shared" si="420"/>
        <v>210</v>
      </c>
      <c r="JH53" s="37">
        <f t="shared" si="421"/>
        <v>210</v>
      </c>
      <c r="JI53" s="37">
        <f t="shared" si="422"/>
        <v>210</v>
      </c>
      <c r="JJ53" s="37">
        <f t="shared" si="423"/>
        <v>210</v>
      </c>
      <c r="JK53" s="37">
        <f t="shared" si="424"/>
        <v>210</v>
      </c>
      <c r="JL53" s="37">
        <f t="shared" si="425"/>
        <v>210</v>
      </c>
      <c r="JM53" s="37">
        <f t="shared" si="426"/>
        <v>210</v>
      </c>
      <c r="JN53" s="37">
        <f t="shared" si="427"/>
        <v>210</v>
      </c>
      <c r="JO53" s="37">
        <f t="shared" si="428"/>
        <v>210</v>
      </c>
      <c r="JP53" s="37">
        <f t="shared" si="429"/>
        <v>210</v>
      </c>
      <c r="JQ53" s="37">
        <f t="shared" si="430"/>
        <v>210</v>
      </c>
      <c r="JR53" s="37">
        <f t="shared" si="431"/>
        <v>210</v>
      </c>
      <c r="JS53" s="37">
        <f t="shared" si="432"/>
        <v>210</v>
      </c>
      <c r="JT53" s="37">
        <f t="shared" si="433"/>
        <v>210</v>
      </c>
      <c r="JU53" s="37">
        <f t="shared" si="434"/>
        <v>210</v>
      </c>
      <c r="JV53" s="37">
        <f t="shared" si="435"/>
        <v>210</v>
      </c>
      <c r="JW53" s="37">
        <f t="shared" si="436"/>
        <v>210</v>
      </c>
      <c r="JX53" s="37">
        <f t="shared" si="437"/>
        <v>210</v>
      </c>
      <c r="JY53" s="37">
        <f t="shared" si="438"/>
        <v>210</v>
      </c>
      <c r="JZ53" s="37">
        <f t="shared" si="439"/>
        <v>210</v>
      </c>
      <c r="KA53" s="37">
        <f t="shared" si="440"/>
        <v>210</v>
      </c>
      <c r="KB53" s="37">
        <f t="shared" si="441"/>
        <v>210</v>
      </c>
      <c r="KC53" s="37">
        <f t="shared" si="442"/>
        <v>210</v>
      </c>
      <c r="KD53" s="37">
        <f t="shared" si="443"/>
        <v>210</v>
      </c>
      <c r="KE53" s="37">
        <f t="shared" si="444"/>
        <v>210</v>
      </c>
      <c r="KF53" s="37">
        <f t="shared" si="445"/>
        <v>210</v>
      </c>
      <c r="KG53" s="37">
        <f t="shared" si="446"/>
        <v>210</v>
      </c>
      <c r="KH53" s="37">
        <f t="shared" si="447"/>
        <v>210</v>
      </c>
      <c r="KI53" s="37">
        <f t="shared" si="448"/>
        <v>210</v>
      </c>
      <c r="KJ53" s="37">
        <f t="shared" si="449"/>
        <v>210</v>
      </c>
      <c r="KK53" s="37">
        <f t="shared" si="450"/>
        <v>210</v>
      </c>
      <c r="KL53" s="37">
        <f t="shared" si="451"/>
        <v>210</v>
      </c>
      <c r="KM53" s="37">
        <f t="shared" si="452"/>
        <v>210</v>
      </c>
      <c r="KN53" s="37">
        <f t="shared" si="453"/>
        <v>210</v>
      </c>
      <c r="KO53" s="37">
        <f t="shared" si="454"/>
        <v>210</v>
      </c>
      <c r="KP53" s="37">
        <f t="shared" si="455"/>
        <v>210</v>
      </c>
      <c r="KQ53" s="37">
        <f t="shared" si="456"/>
        <v>210</v>
      </c>
      <c r="KR53" s="37">
        <f t="shared" si="457"/>
        <v>210</v>
      </c>
      <c r="KS53" s="37">
        <f t="shared" si="458"/>
        <v>210</v>
      </c>
      <c r="KT53" s="37">
        <f t="shared" si="459"/>
        <v>210</v>
      </c>
      <c r="KU53" s="37">
        <f t="shared" si="460"/>
        <v>210</v>
      </c>
      <c r="KV53" s="37">
        <f t="shared" si="461"/>
        <v>210</v>
      </c>
      <c r="KW53" s="37">
        <f t="shared" si="462"/>
        <v>210</v>
      </c>
      <c r="KX53" s="37">
        <f t="shared" si="463"/>
        <v>210</v>
      </c>
      <c r="KY53" s="37">
        <f t="shared" si="464"/>
        <v>210</v>
      </c>
      <c r="KZ53" s="37">
        <f t="shared" si="465"/>
        <v>210</v>
      </c>
      <c r="LA53" s="37">
        <f t="shared" si="466"/>
        <v>210</v>
      </c>
      <c r="LB53" s="37">
        <f t="shared" si="467"/>
        <v>210</v>
      </c>
      <c r="LC53" s="37">
        <f t="shared" si="468"/>
        <v>210</v>
      </c>
      <c r="LD53" s="37">
        <f t="shared" si="469"/>
        <v>210</v>
      </c>
      <c r="LE53" s="37">
        <f t="shared" si="470"/>
        <v>210</v>
      </c>
      <c r="LF53" s="37">
        <f t="shared" si="471"/>
        <v>210</v>
      </c>
      <c r="LG53" s="37">
        <f t="shared" si="472"/>
        <v>210</v>
      </c>
      <c r="LH53" s="37">
        <f t="shared" si="473"/>
        <v>210</v>
      </c>
      <c r="LI53" s="37">
        <f t="shared" si="474"/>
        <v>210</v>
      </c>
      <c r="LJ53" s="37">
        <f t="shared" si="475"/>
        <v>210</v>
      </c>
      <c r="LK53" s="37">
        <f t="shared" si="476"/>
        <v>210</v>
      </c>
      <c r="LL53" s="37">
        <f t="shared" si="477"/>
        <v>210</v>
      </c>
      <c r="LM53" s="37">
        <f t="shared" si="478"/>
        <v>210</v>
      </c>
      <c r="LN53" s="37">
        <f t="shared" si="479"/>
        <v>210</v>
      </c>
      <c r="LO53" s="37">
        <f t="shared" si="480"/>
        <v>210</v>
      </c>
      <c r="LP53" s="37">
        <f t="shared" si="481"/>
        <v>210</v>
      </c>
      <c r="LQ53" s="37">
        <f t="shared" si="482"/>
        <v>210</v>
      </c>
      <c r="LR53" s="37">
        <f t="shared" si="483"/>
        <v>210</v>
      </c>
      <c r="LS53" s="37">
        <f t="shared" si="484"/>
        <v>210</v>
      </c>
      <c r="LT53" s="37">
        <f t="shared" si="485"/>
        <v>210</v>
      </c>
      <c r="LU53" s="37">
        <f t="shared" si="486"/>
        <v>210</v>
      </c>
      <c r="LV53" s="37">
        <f t="shared" si="487"/>
        <v>210</v>
      </c>
      <c r="LW53" s="37">
        <f t="shared" si="488"/>
        <v>210</v>
      </c>
      <c r="LX53" s="37">
        <f t="shared" si="489"/>
        <v>210</v>
      </c>
      <c r="LY53" s="37">
        <f t="shared" si="490"/>
        <v>210</v>
      </c>
      <c r="LZ53" s="37">
        <f t="shared" si="491"/>
        <v>210</v>
      </c>
      <c r="MA53" s="37">
        <f t="shared" si="492"/>
        <v>210</v>
      </c>
      <c r="MB53" s="37">
        <f t="shared" si="493"/>
        <v>210</v>
      </c>
      <c r="MC53" s="37">
        <f t="shared" si="494"/>
        <v>210</v>
      </c>
      <c r="MD53" s="37">
        <f t="shared" si="495"/>
        <v>210</v>
      </c>
      <c r="ME53" s="37">
        <f t="shared" si="496"/>
        <v>210</v>
      </c>
      <c r="MF53" s="37">
        <f t="shared" si="497"/>
        <v>210</v>
      </c>
      <c r="MG53" s="37">
        <f t="shared" si="498"/>
        <v>210</v>
      </c>
      <c r="MH53" s="37">
        <f t="shared" si="499"/>
        <v>210</v>
      </c>
      <c r="MI53" s="37">
        <f t="shared" si="500"/>
        <v>210</v>
      </c>
      <c r="MJ53" s="37">
        <f t="shared" si="501"/>
        <v>210</v>
      </c>
      <c r="MK53" s="37">
        <f t="shared" si="502"/>
        <v>210</v>
      </c>
      <c r="ML53" s="37">
        <f t="shared" si="503"/>
        <v>210</v>
      </c>
      <c r="MM53" s="37">
        <f t="shared" si="504"/>
        <v>210</v>
      </c>
      <c r="MN53" s="37">
        <f t="shared" si="505"/>
        <v>210</v>
      </c>
      <c r="MO53" s="37">
        <f t="shared" si="506"/>
        <v>210</v>
      </c>
      <c r="MP53" s="37">
        <f t="shared" si="507"/>
        <v>210</v>
      </c>
      <c r="MQ53" s="37">
        <f t="shared" si="508"/>
        <v>210</v>
      </c>
      <c r="MR53" s="37">
        <f t="shared" si="509"/>
        <v>210</v>
      </c>
      <c r="MS53" s="37">
        <f t="shared" si="510"/>
        <v>210</v>
      </c>
      <c r="MT53" s="37">
        <f t="shared" si="511"/>
        <v>210</v>
      </c>
      <c r="MU53" s="37">
        <f t="shared" si="512"/>
        <v>210</v>
      </c>
      <c r="MV53" s="37">
        <f t="shared" si="513"/>
        <v>210</v>
      </c>
      <c r="MW53" s="37">
        <f t="shared" si="514"/>
        <v>210</v>
      </c>
      <c r="MX53" s="37">
        <f t="shared" si="515"/>
        <v>210</v>
      </c>
      <c r="MY53" s="37">
        <f t="shared" si="516"/>
        <v>210</v>
      </c>
      <c r="MZ53" s="37">
        <f t="shared" si="517"/>
        <v>210</v>
      </c>
      <c r="NA53" s="37">
        <f t="shared" si="518"/>
        <v>210</v>
      </c>
      <c r="NB53" s="37">
        <f t="shared" si="519"/>
        <v>210</v>
      </c>
      <c r="NC53" s="37">
        <f t="shared" si="520"/>
        <v>210</v>
      </c>
      <c r="ND53" s="37">
        <f t="shared" si="521"/>
        <v>210</v>
      </c>
      <c r="NE53" s="37">
        <f t="shared" si="522"/>
        <v>210</v>
      </c>
      <c r="NF53" s="37">
        <f t="shared" si="523"/>
        <v>210</v>
      </c>
      <c r="NG53" s="37">
        <f t="shared" si="524"/>
        <v>210</v>
      </c>
      <c r="NH53" s="37">
        <f t="shared" si="525"/>
        <v>210</v>
      </c>
      <c r="NI53" s="37">
        <f t="shared" si="526"/>
        <v>210</v>
      </c>
      <c r="NJ53" s="37">
        <f t="shared" si="527"/>
        <v>210</v>
      </c>
      <c r="NK53" s="37">
        <f t="shared" si="528"/>
        <v>210</v>
      </c>
      <c r="NL53" s="37">
        <f t="shared" si="529"/>
        <v>210</v>
      </c>
      <c r="NM53" s="37">
        <f t="shared" si="530"/>
        <v>210</v>
      </c>
      <c r="NN53" s="37">
        <f t="shared" si="531"/>
        <v>210</v>
      </c>
      <c r="NO53" s="37">
        <f t="shared" si="532"/>
        <v>210</v>
      </c>
      <c r="NP53" s="37">
        <f t="shared" si="533"/>
        <v>210</v>
      </c>
      <c r="NQ53" s="37">
        <f t="shared" si="534"/>
        <v>210</v>
      </c>
      <c r="NR53" s="37">
        <f t="shared" si="535"/>
        <v>210</v>
      </c>
      <c r="NS53" s="37">
        <f t="shared" si="536"/>
        <v>210</v>
      </c>
      <c r="NT53" s="37">
        <f t="shared" si="537"/>
        <v>210</v>
      </c>
      <c r="NU53" s="37">
        <f t="shared" si="538"/>
        <v>210</v>
      </c>
      <c r="NV53" s="37">
        <f t="shared" si="539"/>
        <v>210</v>
      </c>
      <c r="NW53" s="37">
        <f t="shared" si="540"/>
        <v>210</v>
      </c>
      <c r="NX53" s="37">
        <f t="shared" si="541"/>
        <v>210</v>
      </c>
      <c r="NY53" s="37">
        <f t="shared" si="542"/>
        <v>210</v>
      </c>
      <c r="NZ53" s="37">
        <f t="shared" si="543"/>
        <v>210</v>
      </c>
      <c r="OA53" s="37">
        <f t="shared" si="544"/>
        <v>210</v>
      </c>
      <c r="OB53" s="37">
        <f t="shared" si="545"/>
        <v>210</v>
      </c>
      <c r="OC53" s="37">
        <f t="shared" si="546"/>
        <v>210</v>
      </c>
      <c r="OD53" s="37">
        <f t="shared" si="547"/>
        <v>210</v>
      </c>
      <c r="OE53" s="37">
        <f t="shared" si="548"/>
        <v>210</v>
      </c>
      <c r="OF53" s="37">
        <f t="shared" si="549"/>
        <v>210</v>
      </c>
      <c r="OG53" s="37">
        <f t="shared" si="550"/>
        <v>210</v>
      </c>
      <c r="OH53" s="37">
        <f t="shared" si="551"/>
        <v>210</v>
      </c>
      <c r="OI53" s="37">
        <f t="shared" si="552"/>
        <v>210</v>
      </c>
      <c r="OJ53" s="37">
        <f t="shared" si="553"/>
        <v>210</v>
      </c>
      <c r="OK53" s="37">
        <f t="shared" si="554"/>
        <v>210</v>
      </c>
      <c r="OL53" s="37">
        <f t="shared" si="555"/>
        <v>210</v>
      </c>
      <c r="OM53" s="37">
        <f t="shared" si="556"/>
        <v>210</v>
      </c>
      <c r="ON53" s="37">
        <f t="shared" si="557"/>
        <v>210</v>
      </c>
      <c r="OO53" s="37">
        <f t="shared" si="558"/>
        <v>210</v>
      </c>
      <c r="OP53" s="37">
        <f t="shared" si="559"/>
        <v>210</v>
      </c>
      <c r="OQ53" s="37">
        <f t="shared" si="560"/>
        <v>210</v>
      </c>
      <c r="OR53" s="37">
        <f t="shared" si="561"/>
        <v>210</v>
      </c>
      <c r="OS53" s="37">
        <f t="shared" si="562"/>
        <v>210</v>
      </c>
      <c r="OT53" s="37">
        <f t="shared" si="563"/>
        <v>210</v>
      </c>
      <c r="OU53" s="37">
        <f t="shared" si="564"/>
        <v>210</v>
      </c>
      <c r="OV53" s="37">
        <f t="shared" si="565"/>
        <v>210</v>
      </c>
      <c r="OW53" s="37">
        <f t="shared" si="566"/>
        <v>210</v>
      </c>
      <c r="OX53" s="37">
        <f t="shared" si="567"/>
        <v>210</v>
      </c>
      <c r="OY53" s="37">
        <f t="shared" si="568"/>
        <v>210</v>
      </c>
      <c r="OZ53" s="37">
        <f t="shared" si="569"/>
        <v>210</v>
      </c>
      <c r="PA53" s="37">
        <f t="shared" si="570"/>
        <v>210</v>
      </c>
      <c r="PB53" s="37">
        <f t="shared" si="571"/>
        <v>210</v>
      </c>
      <c r="PC53" s="37">
        <f t="shared" si="572"/>
        <v>210</v>
      </c>
      <c r="PD53" s="37">
        <f t="shared" si="573"/>
        <v>210</v>
      </c>
      <c r="PE53" s="37">
        <f t="shared" si="574"/>
        <v>210</v>
      </c>
      <c r="PF53" s="37">
        <f t="shared" si="575"/>
        <v>210</v>
      </c>
      <c r="PG53" s="37">
        <f t="shared" si="576"/>
        <v>210</v>
      </c>
      <c r="PH53" s="37">
        <f t="shared" si="577"/>
        <v>210</v>
      </c>
      <c r="PI53" s="37">
        <f t="shared" si="578"/>
        <v>210</v>
      </c>
      <c r="PJ53" s="37">
        <f t="shared" si="579"/>
        <v>210</v>
      </c>
      <c r="PK53" s="37">
        <f t="shared" si="580"/>
        <v>210</v>
      </c>
      <c r="PL53" s="37">
        <f t="shared" si="581"/>
        <v>210</v>
      </c>
      <c r="PM53" s="37">
        <f t="shared" si="582"/>
        <v>210</v>
      </c>
      <c r="PN53" s="37">
        <f t="shared" si="583"/>
        <v>210</v>
      </c>
      <c r="PO53" s="37">
        <f t="shared" si="584"/>
        <v>210</v>
      </c>
      <c r="PP53" s="37">
        <f t="shared" si="585"/>
        <v>210</v>
      </c>
      <c r="PQ53" s="37">
        <f t="shared" si="586"/>
        <v>210</v>
      </c>
      <c r="PR53" s="37">
        <f t="shared" si="587"/>
        <v>210</v>
      </c>
      <c r="PS53" s="37">
        <f t="shared" si="588"/>
        <v>210</v>
      </c>
      <c r="PT53" s="37">
        <f t="shared" si="589"/>
        <v>210</v>
      </c>
      <c r="PU53" s="37">
        <f t="shared" si="590"/>
        <v>210</v>
      </c>
      <c r="PV53" s="37">
        <f t="shared" si="591"/>
        <v>210</v>
      </c>
      <c r="PW53" s="37">
        <f t="shared" si="592"/>
        <v>210</v>
      </c>
      <c r="PX53" s="37">
        <f t="shared" si="593"/>
        <v>210</v>
      </c>
      <c r="PY53" s="37">
        <f t="shared" si="594"/>
        <v>210</v>
      </c>
      <c r="PZ53" s="37">
        <f t="shared" si="595"/>
        <v>210</v>
      </c>
      <c r="QA53" s="37">
        <f t="shared" si="596"/>
        <v>210</v>
      </c>
      <c r="QB53" s="37">
        <f t="shared" si="597"/>
        <v>210</v>
      </c>
      <c r="QC53" s="37">
        <f t="shared" si="598"/>
        <v>210</v>
      </c>
      <c r="QD53" s="37">
        <f t="shared" si="599"/>
        <v>210</v>
      </c>
      <c r="QE53" s="37">
        <f t="shared" si="600"/>
        <v>210</v>
      </c>
      <c r="QF53" s="37">
        <f t="shared" si="601"/>
        <v>210</v>
      </c>
      <c r="QG53" s="37">
        <f t="shared" si="602"/>
        <v>210</v>
      </c>
      <c r="QH53" s="37">
        <f t="shared" si="603"/>
        <v>210</v>
      </c>
      <c r="QI53" s="37">
        <f t="shared" si="604"/>
        <v>210</v>
      </c>
      <c r="QJ53" s="37">
        <f t="shared" si="605"/>
        <v>210</v>
      </c>
      <c r="QK53" s="37">
        <f t="shared" si="606"/>
        <v>210</v>
      </c>
      <c r="QL53" s="37">
        <f t="shared" si="607"/>
        <v>210</v>
      </c>
      <c r="QM53" s="37">
        <f t="shared" si="608"/>
        <v>210</v>
      </c>
      <c r="QN53" s="37">
        <f t="shared" si="609"/>
        <v>210</v>
      </c>
      <c r="QO53" s="37">
        <f t="shared" si="610"/>
        <v>210</v>
      </c>
      <c r="QP53" s="37">
        <f t="shared" si="611"/>
        <v>210</v>
      </c>
      <c r="QQ53" s="37">
        <f t="shared" si="612"/>
        <v>210</v>
      </c>
      <c r="QR53" s="37">
        <f t="shared" si="613"/>
        <v>210</v>
      </c>
      <c r="QS53" s="37">
        <f t="shared" si="614"/>
        <v>210</v>
      </c>
      <c r="QT53" s="37">
        <f t="shared" si="615"/>
        <v>210</v>
      </c>
      <c r="QU53" s="37">
        <f t="shared" si="616"/>
        <v>210</v>
      </c>
      <c r="QV53" s="37">
        <f t="shared" si="617"/>
        <v>210</v>
      </c>
      <c r="QW53" s="37">
        <f t="shared" si="618"/>
        <v>210</v>
      </c>
      <c r="QX53" s="37">
        <f t="shared" si="619"/>
        <v>210</v>
      </c>
      <c r="QY53" s="37">
        <f t="shared" si="620"/>
        <v>210</v>
      </c>
      <c r="QZ53" s="37">
        <f t="shared" si="621"/>
        <v>210</v>
      </c>
      <c r="RA53" s="37">
        <f t="shared" si="622"/>
        <v>210</v>
      </c>
      <c r="RB53" s="37">
        <f t="shared" si="623"/>
        <v>210</v>
      </c>
      <c r="RC53" s="37">
        <f t="shared" si="624"/>
        <v>210</v>
      </c>
      <c r="RD53" s="37">
        <f t="shared" si="625"/>
        <v>210</v>
      </c>
      <c r="RE53" s="37">
        <f t="shared" si="626"/>
        <v>210</v>
      </c>
      <c r="RF53" s="37">
        <f t="shared" si="627"/>
        <v>210</v>
      </c>
      <c r="RG53" s="37">
        <f t="shared" si="628"/>
        <v>210</v>
      </c>
      <c r="RH53" s="37">
        <f t="shared" si="629"/>
        <v>210</v>
      </c>
      <c r="RI53" s="37">
        <f t="shared" si="630"/>
        <v>210</v>
      </c>
      <c r="RJ53" s="37">
        <f t="shared" si="631"/>
        <v>210</v>
      </c>
      <c r="RK53" s="37">
        <f t="shared" si="632"/>
        <v>210</v>
      </c>
      <c r="RL53" s="37">
        <f t="shared" si="633"/>
        <v>210</v>
      </c>
      <c r="RM53" s="37">
        <f t="shared" si="634"/>
        <v>210</v>
      </c>
      <c r="RN53" s="37">
        <f t="shared" si="635"/>
        <v>210</v>
      </c>
      <c r="RO53" s="37">
        <f t="shared" si="636"/>
        <v>210</v>
      </c>
      <c r="RP53" s="37">
        <f t="shared" si="637"/>
        <v>210</v>
      </c>
      <c r="RQ53" s="37">
        <f t="shared" si="638"/>
        <v>210</v>
      </c>
      <c r="RR53" s="37">
        <f t="shared" si="639"/>
        <v>210</v>
      </c>
      <c r="RS53" s="37">
        <f t="shared" si="640"/>
        <v>210</v>
      </c>
      <c r="RT53" s="37">
        <f t="shared" si="641"/>
        <v>210</v>
      </c>
      <c r="RU53" s="37">
        <f t="shared" si="642"/>
        <v>210</v>
      </c>
      <c r="RV53" s="37">
        <f t="shared" si="643"/>
        <v>210</v>
      </c>
      <c r="RW53" s="37">
        <f t="shared" si="644"/>
        <v>210</v>
      </c>
      <c r="RX53" s="37">
        <f t="shared" si="645"/>
        <v>210</v>
      </c>
      <c r="RY53" s="37">
        <f t="shared" si="646"/>
        <v>210</v>
      </c>
      <c r="RZ53" s="37">
        <f t="shared" si="647"/>
        <v>210</v>
      </c>
      <c r="SA53" s="37">
        <f t="shared" si="648"/>
        <v>210</v>
      </c>
      <c r="SB53" s="37">
        <f t="shared" si="649"/>
        <v>210</v>
      </c>
      <c r="SC53" s="37">
        <f t="shared" si="650"/>
        <v>210</v>
      </c>
      <c r="SD53" s="37">
        <f t="shared" si="651"/>
        <v>210</v>
      </c>
      <c r="SE53" s="37">
        <f t="shared" si="652"/>
        <v>210</v>
      </c>
      <c r="SF53" s="37">
        <f t="shared" si="653"/>
        <v>210</v>
      </c>
      <c r="SG53" s="37">
        <f t="shared" si="654"/>
        <v>210</v>
      </c>
      <c r="SH53" s="37">
        <f t="shared" si="655"/>
        <v>210</v>
      </c>
      <c r="SI53" s="37">
        <f t="shared" si="656"/>
        <v>210</v>
      </c>
      <c r="SJ53" s="37">
        <f t="shared" si="657"/>
        <v>210</v>
      </c>
      <c r="SK53" s="37">
        <f t="shared" si="658"/>
        <v>210</v>
      </c>
      <c r="SL53" s="37">
        <f t="shared" si="659"/>
        <v>210</v>
      </c>
      <c r="SM53" s="37">
        <f t="shared" si="660"/>
        <v>210</v>
      </c>
      <c r="SN53" s="37">
        <f t="shared" si="661"/>
        <v>210</v>
      </c>
      <c r="SO53" s="37">
        <f t="shared" si="662"/>
        <v>210</v>
      </c>
      <c r="SP53" s="37">
        <f t="shared" si="663"/>
        <v>210</v>
      </c>
      <c r="SQ53" s="37">
        <f t="shared" si="664"/>
        <v>210</v>
      </c>
      <c r="SR53" s="37">
        <f t="shared" si="665"/>
        <v>210</v>
      </c>
      <c r="SS53" s="37">
        <f t="shared" si="666"/>
        <v>210</v>
      </c>
      <c r="ST53" s="37">
        <f t="shared" si="667"/>
        <v>210</v>
      </c>
      <c r="SU53" s="37">
        <f t="shared" si="668"/>
        <v>210</v>
      </c>
      <c r="SV53" s="37">
        <f t="shared" si="669"/>
        <v>210</v>
      </c>
      <c r="SW53" s="37">
        <f t="shared" si="670"/>
        <v>210</v>
      </c>
      <c r="SX53" s="37">
        <f t="shared" si="671"/>
        <v>210</v>
      </c>
      <c r="SY53" s="37">
        <f t="shared" si="672"/>
        <v>210</v>
      </c>
      <c r="SZ53" s="36"/>
      <c r="TA53" s="36"/>
      <c r="TB53" s="36"/>
      <c r="TC53" s="36"/>
      <c r="TD53" s="36"/>
      <c r="TE53" s="36"/>
      <c r="TF53" s="36"/>
      <c r="TG53" s="36"/>
      <c r="TH53" s="36"/>
      <c r="TI53" s="36"/>
      <c r="TJ53" s="36"/>
      <c r="TK53" s="36"/>
      <c r="TL53" s="36"/>
      <c r="TM53" s="36"/>
      <c r="TN53" s="36"/>
      <c r="TO53" s="36"/>
      <c r="TP53" s="36"/>
      <c r="TQ53" s="36"/>
      <c r="TR53" s="36"/>
      <c r="TS53" s="36"/>
      <c r="TT53" s="36"/>
      <c r="TU53" s="36"/>
      <c r="TV53" s="36"/>
      <c r="TW53" s="36"/>
      <c r="TX53" s="36"/>
      <c r="TY53" s="36"/>
      <c r="TZ53" s="36"/>
      <c r="UA53" s="36"/>
      <c r="UB53" s="36"/>
      <c r="UC53" s="36"/>
      <c r="UD53" s="36"/>
      <c r="UE53" s="36"/>
      <c r="UF53" s="36"/>
      <c r="UG53" s="36"/>
      <c r="UH53" s="36"/>
      <c r="UI53" s="36"/>
      <c r="UJ53" s="36"/>
      <c r="UK53" s="36"/>
      <c r="UL53" s="36"/>
      <c r="UM53" s="36"/>
      <c r="UN53" s="36"/>
      <c r="UO53" s="36"/>
      <c r="UP53" s="36"/>
      <c r="UQ53" s="36"/>
      <c r="UR53" s="36"/>
      <c r="US53" s="36"/>
      <c r="UT53" s="36"/>
      <c r="UU53" s="36"/>
      <c r="UV53" s="36"/>
      <c r="UW53" s="36"/>
      <c r="UX53" s="36"/>
      <c r="UY53" s="36"/>
      <c r="UZ53" s="36"/>
      <c r="VA53" s="36"/>
      <c r="VB53" s="36"/>
      <c r="VC53" s="36"/>
      <c r="VD53" s="36"/>
      <c r="VE53" s="36"/>
      <c r="VF53" s="36"/>
      <c r="VG53" s="36"/>
      <c r="VH53" s="36"/>
      <c r="VI53" s="36"/>
      <c r="VJ53" s="36"/>
      <c r="VK53" s="36"/>
      <c r="VL53" s="36"/>
      <c r="VM53" s="36"/>
      <c r="VN53" s="36"/>
      <c r="VO53" s="36"/>
      <c r="VP53" s="36"/>
      <c r="VQ53" s="36"/>
      <c r="VR53" s="36"/>
      <c r="VS53" s="36"/>
      <c r="VT53" s="36"/>
      <c r="VU53" s="36"/>
      <c r="VV53" s="36"/>
      <c r="VW53" s="36"/>
      <c r="VX53" s="36"/>
      <c r="VY53" s="36"/>
      <c r="VZ53" s="36"/>
      <c r="WA53" s="36"/>
      <c r="WB53" s="36"/>
      <c r="WC53" s="36"/>
      <c r="WD53" s="36"/>
      <c r="WE53" s="36"/>
      <c r="WF53" s="36"/>
      <c r="WG53" s="36"/>
      <c r="WH53" s="36"/>
      <c r="WI53" s="36"/>
    </row>
    <row r="54" spans="1:607" s="39" customFormat="1" ht="18.5" x14ac:dyDescent="0.45">
      <c r="A54" s="47" t="s">
        <v>109</v>
      </c>
      <c r="B54" s="39">
        <v>310</v>
      </c>
      <c r="C54" s="37">
        <f t="shared" si="156"/>
        <v>310</v>
      </c>
      <c r="D54" s="37">
        <f t="shared" si="157"/>
        <v>310</v>
      </c>
      <c r="E54" s="37">
        <f t="shared" si="158"/>
        <v>310</v>
      </c>
      <c r="F54" s="37">
        <f t="shared" si="159"/>
        <v>310</v>
      </c>
      <c r="G54" s="37">
        <f t="shared" si="160"/>
        <v>310</v>
      </c>
      <c r="H54" s="37">
        <f t="shared" si="161"/>
        <v>310</v>
      </c>
      <c r="I54" s="37">
        <f t="shared" si="162"/>
        <v>310</v>
      </c>
      <c r="J54" s="37">
        <f t="shared" si="163"/>
        <v>310</v>
      </c>
      <c r="K54" s="37">
        <f t="shared" si="164"/>
        <v>310</v>
      </c>
      <c r="L54" s="37">
        <f t="shared" si="165"/>
        <v>310</v>
      </c>
      <c r="M54" s="37">
        <f t="shared" si="166"/>
        <v>310</v>
      </c>
      <c r="N54" s="37">
        <f t="shared" si="167"/>
        <v>310</v>
      </c>
      <c r="O54" s="37">
        <f t="shared" si="168"/>
        <v>310</v>
      </c>
      <c r="P54" s="37">
        <f t="shared" si="169"/>
        <v>310</v>
      </c>
      <c r="Q54" s="37">
        <f t="shared" si="170"/>
        <v>310</v>
      </c>
      <c r="R54" s="37">
        <f t="shared" si="171"/>
        <v>310</v>
      </c>
      <c r="S54" s="37">
        <f t="shared" si="172"/>
        <v>310</v>
      </c>
      <c r="T54" s="37">
        <f t="shared" si="173"/>
        <v>310</v>
      </c>
      <c r="U54" s="37">
        <f t="shared" si="174"/>
        <v>310</v>
      </c>
      <c r="V54" s="37">
        <f t="shared" si="175"/>
        <v>310</v>
      </c>
      <c r="W54" s="37">
        <f t="shared" si="176"/>
        <v>310</v>
      </c>
      <c r="X54" s="37">
        <f t="shared" si="177"/>
        <v>310</v>
      </c>
      <c r="Y54" s="37">
        <f t="shared" si="178"/>
        <v>310</v>
      </c>
      <c r="Z54" s="37">
        <f t="shared" si="179"/>
        <v>310</v>
      </c>
      <c r="AA54" s="37">
        <f t="shared" si="180"/>
        <v>310</v>
      </c>
      <c r="AB54" s="37">
        <f t="shared" si="181"/>
        <v>310</v>
      </c>
      <c r="AC54" s="37">
        <f t="shared" si="182"/>
        <v>310</v>
      </c>
      <c r="AD54" s="37">
        <f t="shared" si="183"/>
        <v>310</v>
      </c>
      <c r="AE54" s="37">
        <f t="shared" si="184"/>
        <v>310</v>
      </c>
      <c r="AF54" s="37">
        <f t="shared" si="185"/>
        <v>310</v>
      </c>
      <c r="AG54" s="37">
        <f t="shared" si="186"/>
        <v>310</v>
      </c>
      <c r="AH54" s="37">
        <f t="shared" si="187"/>
        <v>310</v>
      </c>
      <c r="AI54" s="37">
        <f t="shared" si="188"/>
        <v>310</v>
      </c>
      <c r="AJ54" s="37">
        <f t="shared" si="189"/>
        <v>310</v>
      </c>
      <c r="AK54" s="37">
        <f t="shared" si="190"/>
        <v>310</v>
      </c>
      <c r="AL54" s="37">
        <f t="shared" si="191"/>
        <v>310</v>
      </c>
      <c r="AM54" s="37">
        <f t="shared" si="192"/>
        <v>310</v>
      </c>
      <c r="AN54" s="37">
        <f t="shared" si="193"/>
        <v>310</v>
      </c>
      <c r="AO54" s="37">
        <f t="shared" si="194"/>
        <v>310</v>
      </c>
      <c r="AP54" s="37">
        <f t="shared" si="195"/>
        <v>310</v>
      </c>
      <c r="AQ54" s="37">
        <f t="shared" si="196"/>
        <v>310</v>
      </c>
      <c r="AR54" s="37">
        <f t="shared" si="197"/>
        <v>310</v>
      </c>
      <c r="AS54" s="37">
        <f t="shared" si="198"/>
        <v>310</v>
      </c>
      <c r="AT54" s="37">
        <f t="shared" si="199"/>
        <v>310</v>
      </c>
      <c r="AU54" s="37">
        <f t="shared" si="200"/>
        <v>310</v>
      </c>
      <c r="AV54" s="37">
        <f t="shared" si="201"/>
        <v>310</v>
      </c>
      <c r="AW54" s="37">
        <f t="shared" si="202"/>
        <v>310</v>
      </c>
      <c r="AX54" s="37">
        <f t="shared" si="203"/>
        <v>310</v>
      </c>
      <c r="AY54" s="37">
        <f t="shared" si="204"/>
        <v>310</v>
      </c>
      <c r="AZ54" s="37">
        <f t="shared" si="205"/>
        <v>310</v>
      </c>
      <c r="BA54" s="37">
        <f t="shared" si="206"/>
        <v>310</v>
      </c>
      <c r="BB54" s="37">
        <f t="shared" si="207"/>
        <v>310</v>
      </c>
      <c r="BC54" s="37">
        <f t="shared" si="208"/>
        <v>310</v>
      </c>
      <c r="BD54" s="37">
        <f t="shared" si="209"/>
        <v>310</v>
      </c>
      <c r="BE54" s="37">
        <f t="shared" si="210"/>
        <v>310</v>
      </c>
      <c r="BF54" s="37">
        <f t="shared" si="211"/>
        <v>310</v>
      </c>
      <c r="BG54" s="37">
        <f t="shared" si="212"/>
        <v>310</v>
      </c>
      <c r="BH54" s="37">
        <f t="shared" si="213"/>
        <v>310</v>
      </c>
      <c r="BI54" s="37">
        <f t="shared" si="214"/>
        <v>310</v>
      </c>
      <c r="BJ54" s="37">
        <f t="shared" si="215"/>
        <v>310</v>
      </c>
      <c r="BK54" s="37">
        <f t="shared" si="216"/>
        <v>310</v>
      </c>
      <c r="BL54" s="37">
        <f t="shared" si="217"/>
        <v>310</v>
      </c>
      <c r="BM54" s="37">
        <f t="shared" si="218"/>
        <v>310</v>
      </c>
      <c r="BN54" s="37">
        <f t="shared" si="219"/>
        <v>310</v>
      </c>
      <c r="BO54" s="37">
        <f t="shared" si="220"/>
        <v>310</v>
      </c>
      <c r="BP54" s="37">
        <f t="shared" si="221"/>
        <v>310</v>
      </c>
      <c r="BQ54" s="37">
        <f t="shared" si="222"/>
        <v>310</v>
      </c>
      <c r="BR54" s="37">
        <f t="shared" si="223"/>
        <v>310</v>
      </c>
      <c r="BS54" s="37">
        <f t="shared" si="224"/>
        <v>310</v>
      </c>
      <c r="BT54" s="37">
        <f t="shared" si="225"/>
        <v>310</v>
      </c>
      <c r="BU54" s="37">
        <f t="shared" si="226"/>
        <v>310</v>
      </c>
      <c r="BV54" s="37">
        <f t="shared" si="227"/>
        <v>310</v>
      </c>
      <c r="BW54" s="37">
        <f t="shared" si="228"/>
        <v>310</v>
      </c>
      <c r="BX54" s="37">
        <f t="shared" si="229"/>
        <v>310</v>
      </c>
      <c r="BY54" s="37">
        <f t="shared" si="230"/>
        <v>310</v>
      </c>
      <c r="BZ54" s="37">
        <f t="shared" si="231"/>
        <v>310</v>
      </c>
      <c r="CA54" s="37">
        <f t="shared" si="232"/>
        <v>310</v>
      </c>
      <c r="CB54" s="37">
        <f t="shared" si="233"/>
        <v>310</v>
      </c>
      <c r="CC54" s="37">
        <f t="shared" si="234"/>
        <v>310</v>
      </c>
      <c r="CD54" s="37">
        <f t="shared" si="235"/>
        <v>310</v>
      </c>
      <c r="CE54" s="37">
        <f t="shared" si="236"/>
        <v>310</v>
      </c>
      <c r="CF54" s="37">
        <f t="shared" si="237"/>
        <v>310</v>
      </c>
      <c r="CG54" s="37">
        <f t="shared" si="238"/>
        <v>310</v>
      </c>
      <c r="CH54" s="37">
        <f t="shared" si="239"/>
        <v>310</v>
      </c>
      <c r="CI54" s="37">
        <f t="shared" si="240"/>
        <v>310</v>
      </c>
      <c r="CJ54" s="37">
        <f t="shared" si="241"/>
        <v>310</v>
      </c>
      <c r="CK54" s="37">
        <f t="shared" si="242"/>
        <v>310</v>
      </c>
      <c r="CL54" s="37">
        <f t="shared" si="243"/>
        <v>310</v>
      </c>
      <c r="CM54" s="37">
        <f t="shared" si="244"/>
        <v>310</v>
      </c>
      <c r="CN54" s="37">
        <f t="shared" si="245"/>
        <v>310</v>
      </c>
      <c r="CO54" s="37">
        <f t="shared" si="246"/>
        <v>310</v>
      </c>
      <c r="CP54" s="37">
        <f t="shared" si="247"/>
        <v>310</v>
      </c>
      <c r="CQ54" s="37">
        <f t="shared" si="248"/>
        <v>310</v>
      </c>
      <c r="CR54" s="37">
        <f t="shared" si="249"/>
        <v>310</v>
      </c>
      <c r="CS54" s="37">
        <f t="shared" si="250"/>
        <v>310</v>
      </c>
      <c r="CT54" s="37">
        <f t="shared" si="251"/>
        <v>310</v>
      </c>
      <c r="CU54" s="37">
        <f t="shared" si="252"/>
        <v>310</v>
      </c>
      <c r="CV54" s="37">
        <f t="shared" si="253"/>
        <v>310</v>
      </c>
      <c r="CW54" s="37">
        <f t="shared" si="254"/>
        <v>310</v>
      </c>
      <c r="CX54" s="37">
        <f t="shared" si="255"/>
        <v>310</v>
      </c>
      <c r="CY54" s="37">
        <f t="shared" si="256"/>
        <v>310</v>
      </c>
      <c r="CZ54" s="37">
        <f t="shared" si="257"/>
        <v>310</v>
      </c>
      <c r="DA54" s="37">
        <f t="shared" si="258"/>
        <v>310</v>
      </c>
      <c r="DB54" s="37">
        <f t="shared" si="259"/>
        <v>310</v>
      </c>
      <c r="DC54" s="37">
        <f t="shared" si="260"/>
        <v>310</v>
      </c>
      <c r="DD54" s="37">
        <f t="shared" si="261"/>
        <v>310</v>
      </c>
      <c r="DE54" s="37">
        <f t="shared" si="262"/>
        <v>310</v>
      </c>
      <c r="DF54" s="37">
        <f t="shared" si="263"/>
        <v>310</v>
      </c>
      <c r="DG54" s="37">
        <f t="shared" si="264"/>
        <v>310</v>
      </c>
      <c r="DH54" s="37">
        <f t="shared" si="265"/>
        <v>310</v>
      </c>
      <c r="DI54" s="37">
        <f t="shared" si="266"/>
        <v>310</v>
      </c>
      <c r="DJ54" s="37">
        <f t="shared" si="267"/>
        <v>310</v>
      </c>
      <c r="DK54" s="37">
        <f t="shared" si="268"/>
        <v>310</v>
      </c>
      <c r="DL54" s="37">
        <f t="shared" si="269"/>
        <v>310</v>
      </c>
      <c r="DM54" s="37">
        <f t="shared" si="270"/>
        <v>310</v>
      </c>
      <c r="DN54" s="37">
        <f t="shared" si="271"/>
        <v>310</v>
      </c>
      <c r="DO54" s="37">
        <f t="shared" si="272"/>
        <v>310</v>
      </c>
      <c r="DP54" s="37">
        <f t="shared" si="273"/>
        <v>310</v>
      </c>
      <c r="DQ54" s="37">
        <f t="shared" si="274"/>
        <v>310</v>
      </c>
      <c r="DR54" s="37">
        <f t="shared" si="275"/>
        <v>310</v>
      </c>
      <c r="DS54" s="37">
        <f t="shared" si="276"/>
        <v>310</v>
      </c>
      <c r="DT54" s="37">
        <f t="shared" si="277"/>
        <v>310</v>
      </c>
      <c r="DU54" s="37">
        <f t="shared" si="278"/>
        <v>310</v>
      </c>
      <c r="DV54" s="37">
        <f t="shared" si="279"/>
        <v>310</v>
      </c>
      <c r="DW54" s="37">
        <f t="shared" si="280"/>
        <v>310</v>
      </c>
      <c r="DX54" s="37">
        <f t="shared" si="281"/>
        <v>310</v>
      </c>
      <c r="DY54" s="37">
        <f t="shared" si="282"/>
        <v>310</v>
      </c>
      <c r="DZ54" s="37">
        <f t="shared" si="283"/>
        <v>310</v>
      </c>
      <c r="EA54" s="37">
        <f t="shared" si="284"/>
        <v>310</v>
      </c>
      <c r="EB54" s="37">
        <f t="shared" si="285"/>
        <v>310</v>
      </c>
      <c r="EC54" s="37">
        <f t="shared" si="286"/>
        <v>310</v>
      </c>
      <c r="ED54" s="37">
        <f t="shared" si="287"/>
        <v>310</v>
      </c>
      <c r="EE54" s="37">
        <f t="shared" si="288"/>
        <v>310</v>
      </c>
      <c r="EF54" s="37">
        <f t="shared" si="289"/>
        <v>310</v>
      </c>
      <c r="EG54" s="37">
        <f t="shared" si="290"/>
        <v>310</v>
      </c>
      <c r="EH54" s="37">
        <f t="shared" si="291"/>
        <v>310</v>
      </c>
      <c r="EI54" s="37">
        <f t="shared" si="292"/>
        <v>310</v>
      </c>
      <c r="EJ54" s="37">
        <f t="shared" si="293"/>
        <v>310</v>
      </c>
      <c r="EK54" s="37">
        <f t="shared" si="294"/>
        <v>310</v>
      </c>
      <c r="EL54" s="37">
        <f t="shared" si="295"/>
        <v>310</v>
      </c>
      <c r="EM54" s="37">
        <f t="shared" si="296"/>
        <v>310</v>
      </c>
      <c r="EN54" s="37">
        <f t="shared" si="297"/>
        <v>310</v>
      </c>
      <c r="EO54" s="37">
        <f t="shared" si="298"/>
        <v>310</v>
      </c>
      <c r="EP54" s="37">
        <f t="shared" si="299"/>
        <v>310</v>
      </c>
      <c r="EQ54" s="37">
        <f t="shared" si="300"/>
        <v>310</v>
      </c>
      <c r="ER54" s="37">
        <f t="shared" si="301"/>
        <v>310</v>
      </c>
      <c r="ES54" s="37">
        <f t="shared" si="302"/>
        <v>310</v>
      </c>
      <c r="ET54" s="37">
        <f t="shared" si="303"/>
        <v>310</v>
      </c>
      <c r="EU54" s="37">
        <f t="shared" si="304"/>
        <v>310</v>
      </c>
      <c r="EV54" s="37">
        <f t="shared" si="305"/>
        <v>310</v>
      </c>
      <c r="EW54" s="37">
        <f t="shared" si="306"/>
        <v>310</v>
      </c>
      <c r="EX54" s="37">
        <f t="shared" si="307"/>
        <v>310</v>
      </c>
      <c r="EY54" s="37">
        <f t="shared" si="308"/>
        <v>310</v>
      </c>
      <c r="EZ54" s="37">
        <f t="shared" si="309"/>
        <v>310</v>
      </c>
      <c r="FA54" s="37">
        <f t="shared" si="310"/>
        <v>310</v>
      </c>
      <c r="FB54" s="37">
        <f t="shared" si="311"/>
        <v>310</v>
      </c>
      <c r="FC54" s="37">
        <f t="shared" si="312"/>
        <v>310</v>
      </c>
      <c r="FD54" s="37">
        <f t="shared" si="313"/>
        <v>310</v>
      </c>
      <c r="FE54" s="37">
        <f t="shared" si="314"/>
        <v>310</v>
      </c>
      <c r="FF54" s="37">
        <f t="shared" si="315"/>
        <v>310</v>
      </c>
      <c r="FG54" s="37">
        <f t="shared" si="316"/>
        <v>310</v>
      </c>
      <c r="FH54" s="37">
        <f t="shared" si="317"/>
        <v>310</v>
      </c>
      <c r="FI54" s="37">
        <f t="shared" si="318"/>
        <v>310</v>
      </c>
      <c r="FJ54" s="37">
        <f t="shared" si="319"/>
        <v>310</v>
      </c>
      <c r="FK54" s="37">
        <f t="shared" si="320"/>
        <v>310</v>
      </c>
      <c r="FL54" s="37">
        <f t="shared" si="321"/>
        <v>310</v>
      </c>
      <c r="FM54" s="37">
        <f t="shared" si="322"/>
        <v>310</v>
      </c>
      <c r="FN54" s="37">
        <f t="shared" si="323"/>
        <v>310</v>
      </c>
      <c r="FO54" s="37">
        <f t="shared" si="324"/>
        <v>310</v>
      </c>
      <c r="FP54" s="37">
        <f t="shared" si="325"/>
        <v>310</v>
      </c>
      <c r="FQ54" s="37">
        <f t="shared" si="326"/>
        <v>310</v>
      </c>
      <c r="FR54" s="37">
        <f t="shared" si="327"/>
        <v>310</v>
      </c>
      <c r="FS54" s="37">
        <f t="shared" si="328"/>
        <v>310</v>
      </c>
      <c r="FT54" s="37">
        <f t="shared" si="329"/>
        <v>310</v>
      </c>
      <c r="FU54" s="37">
        <f t="shared" si="330"/>
        <v>310</v>
      </c>
      <c r="FV54" s="37">
        <f t="shared" si="331"/>
        <v>310</v>
      </c>
      <c r="FW54" s="37">
        <f t="shared" si="332"/>
        <v>310</v>
      </c>
      <c r="FX54" s="37">
        <f t="shared" si="333"/>
        <v>310</v>
      </c>
      <c r="FY54" s="37">
        <f t="shared" si="334"/>
        <v>310</v>
      </c>
      <c r="FZ54" s="37">
        <f t="shared" si="335"/>
        <v>310</v>
      </c>
      <c r="GA54" s="37">
        <f t="shared" si="336"/>
        <v>310</v>
      </c>
      <c r="GB54" s="37">
        <f t="shared" si="337"/>
        <v>310</v>
      </c>
      <c r="GC54" s="37">
        <f t="shared" si="338"/>
        <v>310</v>
      </c>
      <c r="GD54" s="37">
        <f t="shared" si="339"/>
        <v>310</v>
      </c>
      <c r="GE54" s="37">
        <f t="shared" si="340"/>
        <v>310</v>
      </c>
      <c r="GF54" s="37">
        <f t="shared" si="341"/>
        <v>310</v>
      </c>
      <c r="GG54" s="37">
        <f t="shared" si="342"/>
        <v>310</v>
      </c>
      <c r="GH54" s="37">
        <f t="shared" si="343"/>
        <v>310</v>
      </c>
      <c r="GI54" s="37">
        <f t="shared" si="344"/>
        <v>310</v>
      </c>
      <c r="GJ54" s="37">
        <f t="shared" si="345"/>
        <v>310</v>
      </c>
      <c r="GK54" s="37">
        <f t="shared" si="346"/>
        <v>310</v>
      </c>
      <c r="GL54" s="37">
        <f t="shared" si="347"/>
        <v>310</v>
      </c>
      <c r="GM54" s="37">
        <f t="shared" si="348"/>
        <v>310</v>
      </c>
      <c r="GN54" s="37">
        <f t="shared" si="349"/>
        <v>310</v>
      </c>
      <c r="GO54" s="37">
        <f t="shared" si="350"/>
        <v>310</v>
      </c>
      <c r="GP54" s="37">
        <f t="shared" si="351"/>
        <v>310</v>
      </c>
      <c r="GQ54" s="37">
        <f t="shared" si="352"/>
        <v>310</v>
      </c>
      <c r="GR54" s="37">
        <f t="shared" si="353"/>
        <v>310</v>
      </c>
      <c r="GS54" s="37">
        <f t="shared" si="354"/>
        <v>310</v>
      </c>
      <c r="GT54" s="37">
        <f t="shared" si="355"/>
        <v>310</v>
      </c>
      <c r="GU54" s="37">
        <f t="shared" si="356"/>
        <v>310</v>
      </c>
      <c r="GV54" s="37">
        <f t="shared" si="357"/>
        <v>310</v>
      </c>
      <c r="GW54" s="37">
        <f t="shared" si="358"/>
        <v>310</v>
      </c>
      <c r="GX54" s="37">
        <f t="shared" si="359"/>
        <v>310</v>
      </c>
      <c r="GY54" s="37">
        <f t="shared" si="360"/>
        <v>310</v>
      </c>
      <c r="GZ54" s="37">
        <f t="shared" si="361"/>
        <v>310</v>
      </c>
      <c r="HA54" s="37">
        <f t="shared" si="362"/>
        <v>310</v>
      </c>
      <c r="HB54" s="37">
        <f t="shared" si="363"/>
        <v>310</v>
      </c>
      <c r="HC54" s="37">
        <f t="shared" si="364"/>
        <v>310</v>
      </c>
      <c r="HD54" s="37">
        <f t="shared" si="365"/>
        <v>310</v>
      </c>
      <c r="HE54" s="37">
        <f t="shared" si="366"/>
        <v>310</v>
      </c>
      <c r="HF54" s="37">
        <f t="shared" si="367"/>
        <v>310</v>
      </c>
      <c r="HG54" s="128">
        <f t="shared" si="368"/>
        <v>310</v>
      </c>
      <c r="HH54" s="37">
        <f t="shared" si="369"/>
        <v>310</v>
      </c>
      <c r="HI54" s="37">
        <f t="shared" si="370"/>
        <v>310</v>
      </c>
      <c r="HJ54" s="37">
        <f t="shared" si="371"/>
        <v>310</v>
      </c>
      <c r="HK54" s="37">
        <f t="shared" si="372"/>
        <v>310</v>
      </c>
      <c r="HL54" s="37">
        <f t="shared" si="373"/>
        <v>310</v>
      </c>
      <c r="HM54" s="37">
        <f t="shared" si="374"/>
        <v>310</v>
      </c>
      <c r="HN54" s="37">
        <f t="shared" si="375"/>
        <v>310</v>
      </c>
      <c r="HO54" s="37">
        <f t="shared" si="376"/>
        <v>310</v>
      </c>
      <c r="HP54" s="37">
        <f t="shared" si="377"/>
        <v>310</v>
      </c>
      <c r="HQ54" s="37">
        <f t="shared" si="378"/>
        <v>310</v>
      </c>
      <c r="HR54" s="37">
        <f t="shared" si="379"/>
        <v>310</v>
      </c>
      <c r="HS54" s="37">
        <f t="shared" si="380"/>
        <v>310</v>
      </c>
      <c r="HT54" s="37">
        <f t="shared" si="381"/>
        <v>310</v>
      </c>
      <c r="HU54" s="37">
        <f t="shared" si="382"/>
        <v>310</v>
      </c>
      <c r="HV54" s="37">
        <f t="shared" si="383"/>
        <v>310</v>
      </c>
      <c r="HW54" s="37">
        <f t="shared" si="384"/>
        <v>310</v>
      </c>
      <c r="HX54" s="37">
        <f t="shared" si="385"/>
        <v>310</v>
      </c>
      <c r="HY54" s="37">
        <f t="shared" si="386"/>
        <v>310</v>
      </c>
      <c r="HZ54" s="37">
        <f t="shared" si="387"/>
        <v>310</v>
      </c>
      <c r="IA54" s="37">
        <f t="shared" si="388"/>
        <v>310</v>
      </c>
      <c r="IB54" s="37">
        <f t="shared" si="389"/>
        <v>310</v>
      </c>
      <c r="IC54" s="37">
        <f t="shared" si="390"/>
        <v>310</v>
      </c>
      <c r="ID54" s="37">
        <f t="shared" si="391"/>
        <v>310</v>
      </c>
      <c r="IE54" s="37">
        <f t="shared" si="392"/>
        <v>310</v>
      </c>
      <c r="IF54" s="37">
        <f t="shared" si="393"/>
        <v>310</v>
      </c>
      <c r="IG54" s="37">
        <f t="shared" si="394"/>
        <v>310</v>
      </c>
      <c r="IH54" s="37">
        <f t="shared" si="395"/>
        <v>310</v>
      </c>
      <c r="II54" s="37">
        <f t="shared" si="396"/>
        <v>310</v>
      </c>
      <c r="IJ54" s="37">
        <f t="shared" si="397"/>
        <v>310</v>
      </c>
      <c r="IK54" s="37">
        <f t="shared" si="398"/>
        <v>310</v>
      </c>
      <c r="IL54" s="128">
        <f t="shared" si="399"/>
        <v>310</v>
      </c>
      <c r="IM54" s="37">
        <f t="shared" si="400"/>
        <v>310</v>
      </c>
      <c r="IN54" s="37">
        <f t="shared" si="401"/>
        <v>310</v>
      </c>
      <c r="IO54" s="37">
        <f t="shared" si="402"/>
        <v>310</v>
      </c>
      <c r="IP54" s="37">
        <f t="shared" si="403"/>
        <v>310</v>
      </c>
      <c r="IQ54" s="37">
        <f t="shared" si="404"/>
        <v>310</v>
      </c>
      <c r="IR54" s="37">
        <f t="shared" si="405"/>
        <v>310</v>
      </c>
      <c r="IS54" s="37">
        <f t="shared" si="406"/>
        <v>310</v>
      </c>
      <c r="IT54" s="37">
        <f t="shared" si="407"/>
        <v>310</v>
      </c>
      <c r="IU54" s="37">
        <f t="shared" si="408"/>
        <v>310</v>
      </c>
      <c r="IV54" s="37">
        <f t="shared" si="409"/>
        <v>310</v>
      </c>
      <c r="IW54" s="37">
        <f t="shared" si="410"/>
        <v>310</v>
      </c>
      <c r="IX54" s="37">
        <f t="shared" si="411"/>
        <v>310</v>
      </c>
      <c r="IY54" s="37">
        <f t="shared" si="412"/>
        <v>310</v>
      </c>
      <c r="IZ54" s="37">
        <f t="shared" si="413"/>
        <v>310</v>
      </c>
      <c r="JA54" s="37">
        <f t="shared" si="414"/>
        <v>310</v>
      </c>
      <c r="JB54" s="37">
        <f t="shared" si="415"/>
        <v>310</v>
      </c>
      <c r="JC54" s="37">
        <f t="shared" si="416"/>
        <v>310</v>
      </c>
      <c r="JD54" s="37">
        <f t="shared" si="417"/>
        <v>310</v>
      </c>
      <c r="JE54" s="37">
        <f t="shared" si="418"/>
        <v>310</v>
      </c>
      <c r="JF54" s="37">
        <f t="shared" si="419"/>
        <v>310</v>
      </c>
      <c r="JG54" s="37">
        <f t="shared" si="420"/>
        <v>310</v>
      </c>
      <c r="JH54" s="37">
        <f t="shared" si="421"/>
        <v>310</v>
      </c>
      <c r="JI54" s="37">
        <f t="shared" si="422"/>
        <v>310</v>
      </c>
      <c r="JJ54" s="37">
        <f t="shared" si="423"/>
        <v>310</v>
      </c>
      <c r="JK54" s="37">
        <f t="shared" si="424"/>
        <v>310</v>
      </c>
      <c r="JL54" s="37">
        <f t="shared" si="425"/>
        <v>310</v>
      </c>
      <c r="JM54" s="37">
        <f t="shared" si="426"/>
        <v>310</v>
      </c>
      <c r="JN54" s="37">
        <f t="shared" si="427"/>
        <v>310</v>
      </c>
      <c r="JO54" s="37">
        <f t="shared" si="428"/>
        <v>310</v>
      </c>
      <c r="JP54" s="37">
        <f t="shared" si="429"/>
        <v>310</v>
      </c>
      <c r="JQ54" s="37">
        <f t="shared" si="430"/>
        <v>310</v>
      </c>
      <c r="JR54" s="37">
        <f t="shared" si="431"/>
        <v>310</v>
      </c>
      <c r="JS54" s="37">
        <f t="shared" si="432"/>
        <v>310</v>
      </c>
      <c r="JT54" s="37">
        <f t="shared" si="433"/>
        <v>310</v>
      </c>
      <c r="JU54" s="37">
        <f t="shared" si="434"/>
        <v>310</v>
      </c>
      <c r="JV54" s="37">
        <f t="shared" si="435"/>
        <v>310</v>
      </c>
      <c r="JW54" s="37">
        <f t="shared" si="436"/>
        <v>310</v>
      </c>
      <c r="JX54" s="37">
        <f t="shared" si="437"/>
        <v>310</v>
      </c>
      <c r="JY54" s="37">
        <f t="shared" si="438"/>
        <v>310</v>
      </c>
      <c r="JZ54" s="37">
        <f t="shared" si="439"/>
        <v>310</v>
      </c>
      <c r="KA54" s="37">
        <f t="shared" si="440"/>
        <v>310</v>
      </c>
      <c r="KB54" s="37">
        <f t="shared" si="441"/>
        <v>310</v>
      </c>
      <c r="KC54" s="37">
        <f t="shared" si="442"/>
        <v>310</v>
      </c>
      <c r="KD54" s="37">
        <f t="shared" si="443"/>
        <v>310</v>
      </c>
      <c r="KE54" s="37">
        <f t="shared" si="444"/>
        <v>310</v>
      </c>
      <c r="KF54" s="37">
        <f t="shared" si="445"/>
        <v>310</v>
      </c>
      <c r="KG54" s="37">
        <f t="shared" si="446"/>
        <v>310</v>
      </c>
      <c r="KH54" s="37">
        <f t="shared" si="447"/>
        <v>310</v>
      </c>
      <c r="KI54" s="37">
        <f t="shared" si="448"/>
        <v>310</v>
      </c>
      <c r="KJ54" s="37">
        <f t="shared" si="449"/>
        <v>310</v>
      </c>
      <c r="KK54" s="37">
        <f t="shared" si="450"/>
        <v>310</v>
      </c>
      <c r="KL54" s="37">
        <f t="shared" si="451"/>
        <v>310</v>
      </c>
      <c r="KM54" s="37">
        <f t="shared" si="452"/>
        <v>310</v>
      </c>
      <c r="KN54" s="37">
        <f t="shared" si="453"/>
        <v>310</v>
      </c>
      <c r="KO54" s="37">
        <f t="shared" si="454"/>
        <v>310</v>
      </c>
      <c r="KP54" s="37">
        <f t="shared" si="455"/>
        <v>310</v>
      </c>
      <c r="KQ54" s="37">
        <f t="shared" si="456"/>
        <v>310</v>
      </c>
      <c r="KR54" s="37">
        <f t="shared" si="457"/>
        <v>310</v>
      </c>
      <c r="KS54" s="37">
        <f t="shared" si="458"/>
        <v>310</v>
      </c>
      <c r="KT54" s="37">
        <f t="shared" si="459"/>
        <v>310</v>
      </c>
      <c r="KU54" s="37">
        <f t="shared" si="460"/>
        <v>310</v>
      </c>
      <c r="KV54" s="37">
        <f t="shared" si="461"/>
        <v>310</v>
      </c>
      <c r="KW54" s="37">
        <f t="shared" si="462"/>
        <v>310</v>
      </c>
      <c r="KX54" s="37">
        <f t="shared" si="463"/>
        <v>310</v>
      </c>
      <c r="KY54" s="37">
        <f t="shared" si="464"/>
        <v>310</v>
      </c>
      <c r="KZ54" s="37">
        <f t="shared" si="465"/>
        <v>310</v>
      </c>
      <c r="LA54" s="37">
        <f t="shared" si="466"/>
        <v>310</v>
      </c>
      <c r="LB54" s="37">
        <f t="shared" si="467"/>
        <v>310</v>
      </c>
      <c r="LC54" s="37">
        <f t="shared" si="468"/>
        <v>310</v>
      </c>
      <c r="LD54" s="37">
        <f t="shared" si="469"/>
        <v>310</v>
      </c>
      <c r="LE54" s="37">
        <f t="shared" si="470"/>
        <v>310</v>
      </c>
      <c r="LF54" s="37">
        <f t="shared" si="471"/>
        <v>310</v>
      </c>
      <c r="LG54" s="37">
        <f t="shared" si="472"/>
        <v>310</v>
      </c>
      <c r="LH54" s="37">
        <f t="shared" si="473"/>
        <v>310</v>
      </c>
      <c r="LI54" s="37">
        <f t="shared" si="474"/>
        <v>310</v>
      </c>
      <c r="LJ54" s="37">
        <f t="shared" si="475"/>
        <v>310</v>
      </c>
      <c r="LK54" s="37">
        <f t="shared" si="476"/>
        <v>310</v>
      </c>
      <c r="LL54" s="37">
        <f t="shared" si="477"/>
        <v>310</v>
      </c>
      <c r="LM54" s="37">
        <f t="shared" si="478"/>
        <v>310</v>
      </c>
      <c r="LN54" s="37">
        <f t="shared" si="479"/>
        <v>310</v>
      </c>
      <c r="LO54" s="37">
        <f t="shared" si="480"/>
        <v>310</v>
      </c>
      <c r="LP54" s="37">
        <f t="shared" si="481"/>
        <v>310</v>
      </c>
      <c r="LQ54" s="37">
        <f t="shared" si="482"/>
        <v>310</v>
      </c>
      <c r="LR54" s="37">
        <f t="shared" si="483"/>
        <v>310</v>
      </c>
      <c r="LS54" s="37">
        <f t="shared" si="484"/>
        <v>310</v>
      </c>
      <c r="LT54" s="37">
        <f t="shared" si="485"/>
        <v>310</v>
      </c>
      <c r="LU54" s="37">
        <f t="shared" si="486"/>
        <v>310</v>
      </c>
      <c r="LV54" s="37">
        <f t="shared" si="487"/>
        <v>310</v>
      </c>
      <c r="LW54" s="37">
        <f t="shared" si="488"/>
        <v>310</v>
      </c>
      <c r="LX54" s="37">
        <f t="shared" si="489"/>
        <v>310</v>
      </c>
      <c r="LY54" s="37">
        <f t="shared" si="490"/>
        <v>310</v>
      </c>
      <c r="LZ54" s="37">
        <f t="shared" si="491"/>
        <v>310</v>
      </c>
      <c r="MA54" s="37">
        <f t="shared" si="492"/>
        <v>310</v>
      </c>
      <c r="MB54" s="37">
        <f t="shared" si="493"/>
        <v>310</v>
      </c>
      <c r="MC54" s="37">
        <f t="shared" si="494"/>
        <v>310</v>
      </c>
      <c r="MD54" s="37">
        <f t="shared" si="495"/>
        <v>310</v>
      </c>
      <c r="ME54" s="37">
        <f t="shared" si="496"/>
        <v>310</v>
      </c>
      <c r="MF54" s="37">
        <f t="shared" si="497"/>
        <v>310</v>
      </c>
      <c r="MG54" s="37">
        <f t="shared" si="498"/>
        <v>310</v>
      </c>
      <c r="MH54" s="37">
        <f t="shared" si="499"/>
        <v>310</v>
      </c>
      <c r="MI54" s="37">
        <f t="shared" si="500"/>
        <v>310</v>
      </c>
      <c r="MJ54" s="37">
        <f t="shared" si="501"/>
        <v>310</v>
      </c>
      <c r="MK54" s="37">
        <f t="shared" si="502"/>
        <v>310</v>
      </c>
      <c r="ML54" s="37">
        <f t="shared" si="503"/>
        <v>310</v>
      </c>
      <c r="MM54" s="37">
        <f t="shared" si="504"/>
        <v>310</v>
      </c>
      <c r="MN54" s="37">
        <f t="shared" si="505"/>
        <v>310</v>
      </c>
      <c r="MO54" s="37">
        <f t="shared" si="506"/>
        <v>310</v>
      </c>
      <c r="MP54" s="37">
        <f t="shared" si="507"/>
        <v>310</v>
      </c>
      <c r="MQ54" s="37">
        <f t="shared" si="508"/>
        <v>310</v>
      </c>
      <c r="MR54" s="37">
        <f t="shared" si="509"/>
        <v>310</v>
      </c>
      <c r="MS54" s="37">
        <f t="shared" si="510"/>
        <v>310</v>
      </c>
      <c r="MT54" s="37">
        <f t="shared" si="511"/>
        <v>310</v>
      </c>
      <c r="MU54" s="37">
        <f t="shared" si="512"/>
        <v>310</v>
      </c>
      <c r="MV54" s="37">
        <f t="shared" si="513"/>
        <v>310</v>
      </c>
      <c r="MW54" s="37">
        <f t="shared" si="514"/>
        <v>310</v>
      </c>
      <c r="MX54" s="37">
        <f t="shared" si="515"/>
        <v>310</v>
      </c>
      <c r="MY54" s="37">
        <f t="shared" si="516"/>
        <v>310</v>
      </c>
      <c r="MZ54" s="37">
        <f t="shared" si="517"/>
        <v>310</v>
      </c>
      <c r="NA54" s="37">
        <f t="shared" si="518"/>
        <v>310</v>
      </c>
      <c r="NB54" s="37">
        <f t="shared" si="519"/>
        <v>310</v>
      </c>
      <c r="NC54" s="37">
        <f t="shared" si="520"/>
        <v>310</v>
      </c>
      <c r="ND54" s="37">
        <f t="shared" si="521"/>
        <v>310</v>
      </c>
      <c r="NE54" s="37">
        <f t="shared" si="522"/>
        <v>310</v>
      </c>
      <c r="NF54" s="37">
        <f t="shared" si="523"/>
        <v>310</v>
      </c>
      <c r="NG54" s="37">
        <f t="shared" si="524"/>
        <v>310</v>
      </c>
      <c r="NH54" s="37">
        <f t="shared" si="525"/>
        <v>310</v>
      </c>
      <c r="NI54" s="37">
        <f t="shared" si="526"/>
        <v>310</v>
      </c>
      <c r="NJ54" s="37">
        <f t="shared" si="527"/>
        <v>310</v>
      </c>
      <c r="NK54" s="37">
        <f t="shared" si="528"/>
        <v>310</v>
      </c>
      <c r="NL54" s="37">
        <f t="shared" si="529"/>
        <v>310</v>
      </c>
      <c r="NM54" s="37">
        <f t="shared" si="530"/>
        <v>310</v>
      </c>
      <c r="NN54" s="37">
        <f t="shared" si="531"/>
        <v>310</v>
      </c>
      <c r="NO54" s="37">
        <f t="shared" si="532"/>
        <v>310</v>
      </c>
      <c r="NP54" s="37">
        <f t="shared" si="533"/>
        <v>310</v>
      </c>
      <c r="NQ54" s="37">
        <f t="shared" si="534"/>
        <v>310</v>
      </c>
      <c r="NR54" s="37">
        <f t="shared" si="535"/>
        <v>310</v>
      </c>
      <c r="NS54" s="37">
        <f t="shared" si="536"/>
        <v>310</v>
      </c>
      <c r="NT54" s="37">
        <f t="shared" si="537"/>
        <v>310</v>
      </c>
      <c r="NU54" s="37">
        <f t="shared" si="538"/>
        <v>310</v>
      </c>
      <c r="NV54" s="37">
        <f t="shared" si="539"/>
        <v>310</v>
      </c>
      <c r="NW54" s="37">
        <f t="shared" si="540"/>
        <v>310</v>
      </c>
      <c r="NX54" s="37">
        <f t="shared" si="541"/>
        <v>310</v>
      </c>
      <c r="NY54" s="37">
        <f t="shared" si="542"/>
        <v>310</v>
      </c>
      <c r="NZ54" s="37">
        <f t="shared" si="543"/>
        <v>310</v>
      </c>
      <c r="OA54" s="37">
        <f t="shared" si="544"/>
        <v>310</v>
      </c>
      <c r="OB54" s="37">
        <f t="shared" si="545"/>
        <v>310</v>
      </c>
      <c r="OC54" s="37">
        <f t="shared" si="546"/>
        <v>310</v>
      </c>
      <c r="OD54" s="37">
        <f t="shared" si="547"/>
        <v>310</v>
      </c>
      <c r="OE54" s="37">
        <f t="shared" si="548"/>
        <v>310</v>
      </c>
      <c r="OF54" s="37">
        <f t="shared" si="549"/>
        <v>310</v>
      </c>
      <c r="OG54" s="37">
        <f t="shared" si="550"/>
        <v>310</v>
      </c>
      <c r="OH54" s="37">
        <f t="shared" si="551"/>
        <v>310</v>
      </c>
      <c r="OI54" s="37">
        <f t="shared" si="552"/>
        <v>310</v>
      </c>
      <c r="OJ54" s="37">
        <f t="shared" si="553"/>
        <v>310</v>
      </c>
      <c r="OK54" s="37">
        <f t="shared" si="554"/>
        <v>310</v>
      </c>
      <c r="OL54" s="37">
        <f t="shared" si="555"/>
        <v>310</v>
      </c>
      <c r="OM54" s="37">
        <f t="shared" si="556"/>
        <v>310</v>
      </c>
      <c r="ON54" s="37">
        <f t="shared" si="557"/>
        <v>310</v>
      </c>
      <c r="OO54" s="37">
        <f t="shared" si="558"/>
        <v>310</v>
      </c>
      <c r="OP54" s="37">
        <f t="shared" si="559"/>
        <v>310</v>
      </c>
      <c r="OQ54" s="37">
        <f t="shared" si="560"/>
        <v>310</v>
      </c>
      <c r="OR54" s="37">
        <f t="shared" si="561"/>
        <v>310</v>
      </c>
      <c r="OS54" s="37">
        <f t="shared" si="562"/>
        <v>310</v>
      </c>
      <c r="OT54" s="37">
        <f t="shared" si="563"/>
        <v>310</v>
      </c>
      <c r="OU54" s="37">
        <f t="shared" si="564"/>
        <v>310</v>
      </c>
      <c r="OV54" s="37">
        <f t="shared" si="565"/>
        <v>310</v>
      </c>
      <c r="OW54" s="37">
        <f t="shared" si="566"/>
        <v>310</v>
      </c>
      <c r="OX54" s="37">
        <f t="shared" si="567"/>
        <v>310</v>
      </c>
      <c r="OY54" s="37">
        <f t="shared" si="568"/>
        <v>310</v>
      </c>
      <c r="OZ54" s="37">
        <f t="shared" si="569"/>
        <v>310</v>
      </c>
      <c r="PA54" s="37">
        <f t="shared" si="570"/>
        <v>310</v>
      </c>
      <c r="PB54" s="37">
        <f t="shared" si="571"/>
        <v>310</v>
      </c>
      <c r="PC54" s="37">
        <f t="shared" si="572"/>
        <v>310</v>
      </c>
      <c r="PD54" s="37">
        <f t="shared" si="573"/>
        <v>310</v>
      </c>
      <c r="PE54" s="37">
        <f t="shared" si="574"/>
        <v>310</v>
      </c>
      <c r="PF54" s="37">
        <f t="shared" si="575"/>
        <v>310</v>
      </c>
      <c r="PG54" s="37">
        <f t="shared" si="576"/>
        <v>310</v>
      </c>
      <c r="PH54" s="37">
        <f t="shared" si="577"/>
        <v>310</v>
      </c>
      <c r="PI54" s="37">
        <f t="shared" si="578"/>
        <v>310</v>
      </c>
      <c r="PJ54" s="37">
        <f t="shared" si="579"/>
        <v>310</v>
      </c>
      <c r="PK54" s="37">
        <f t="shared" si="580"/>
        <v>310</v>
      </c>
      <c r="PL54" s="37">
        <f t="shared" si="581"/>
        <v>310</v>
      </c>
      <c r="PM54" s="37">
        <f t="shared" si="582"/>
        <v>310</v>
      </c>
      <c r="PN54" s="37">
        <f t="shared" si="583"/>
        <v>310</v>
      </c>
      <c r="PO54" s="37">
        <f t="shared" si="584"/>
        <v>310</v>
      </c>
      <c r="PP54" s="37">
        <f t="shared" si="585"/>
        <v>310</v>
      </c>
      <c r="PQ54" s="37">
        <f t="shared" si="586"/>
        <v>310</v>
      </c>
      <c r="PR54" s="37">
        <f t="shared" si="587"/>
        <v>310</v>
      </c>
      <c r="PS54" s="37">
        <f t="shared" si="588"/>
        <v>310</v>
      </c>
      <c r="PT54" s="37">
        <f t="shared" si="589"/>
        <v>310</v>
      </c>
      <c r="PU54" s="37">
        <f t="shared" si="590"/>
        <v>310</v>
      </c>
      <c r="PV54" s="37">
        <f t="shared" si="591"/>
        <v>310</v>
      </c>
      <c r="PW54" s="37">
        <f t="shared" si="592"/>
        <v>310</v>
      </c>
      <c r="PX54" s="37">
        <f t="shared" si="593"/>
        <v>310</v>
      </c>
      <c r="PY54" s="37">
        <f t="shared" si="594"/>
        <v>310</v>
      </c>
      <c r="PZ54" s="37">
        <f t="shared" si="595"/>
        <v>310</v>
      </c>
      <c r="QA54" s="37">
        <f t="shared" si="596"/>
        <v>310</v>
      </c>
      <c r="QB54" s="37">
        <f t="shared" si="597"/>
        <v>310</v>
      </c>
      <c r="QC54" s="37">
        <f t="shared" si="598"/>
        <v>310</v>
      </c>
      <c r="QD54" s="37">
        <f t="shared" si="599"/>
        <v>310</v>
      </c>
      <c r="QE54" s="37">
        <f t="shared" si="600"/>
        <v>310</v>
      </c>
      <c r="QF54" s="37">
        <f t="shared" si="601"/>
        <v>310</v>
      </c>
      <c r="QG54" s="37">
        <f t="shared" si="602"/>
        <v>310</v>
      </c>
      <c r="QH54" s="37">
        <f t="shared" si="603"/>
        <v>310</v>
      </c>
      <c r="QI54" s="37">
        <f t="shared" si="604"/>
        <v>310</v>
      </c>
      <c r="QJ54" s="37">
        <f t="shared" si="605"/>
        <v>310</v>
      </c>
      <c r="QK54" s="37">
        <f t="shared" si="606"/>
        <v>310</v>
      </c>
      <c r="QL54" s="37">
        <f t="shared" si="607"/>
        <v>310</v>
      </c>
      <c r="QM54" s="37">
        <f t="shared" si="608"/>
        <v>310</v>
      </c>
      <c r="QN54" s="37">
        <f t="shared" si="609"/>
        <v>310</v>
      </c>
      <c r="QO54" s="37">
        <f t="shared" si="610"/>
        <v>310</v>
      </c>
      <c r="QP54" s="37">
        <f t="shared" si="611"/>
        <v>310</v>
      </c>
      <c r="QQ54" s="37">
        <f t="shared" si="612"/>
        <v>310</v>
      </c>
      <c r="QR54" s="37">
        <f t="shared" si="613"/>
        <v>310</v>
      </c>
      <c r="QS54" s="37">
        <f t="shared" si="614"/>
        <v>310</v>
      </c>
      <c r="QT54" s="37">
        <f t="shared" si="615"/>
        <v>310</v>
      </c>
      <c r="QU54" s="37">
        <f t="shared" si="616"/>
        <v>310</v>
      </c>
      <c r="QV54" s="37">
        <f t="shared" si="617"/>
        <v>310</v>
      </c>
      <c r="QW54" s="37">
        <f t="shared" si="618"/>
        <v>310</v>
      </c>
      <c r="QX54" s="37">
        <f t="shared" si="619"/>
        <v>310</v>
      </c>
      <c r="QY54" s="37">
        <f t="shared" si="620"/>
        <v>310</v>
      </c>
      <c r="QZ54" s="37">
        <f t="shared" si="621"/>
        <v>310</v>
      </c>
      <c r="RA54" s="37">
        <f t="shared" si="622"/>
        <v>310</v>
      </c>
      <c r="RB54" s="37">
        <f t="shared" si="623"/>
        <v>310</v>
      </c>
      <c r="RC54" s="37">
        <f t="shared" si="624"/>
        <v>310</v>
      </c>
      <c r="RD54" s="37">
        <f t="shared" si="625"/>
        <v>310</v>
      </c>
      <c r="RE54" s="37">
        <f t="shared" si="626"/>
        <v>310</v>
      </c>
      <c r="RF54" s="37">
        <f t="shared" si="627"/>
        <v>310</v>
      </c>
      <c r="RG54" s="37">
        <f t="shared" si="628"/>
        <v>310</v>
      </c>
      <c r="RH54" s="37">
        <f t="shared" si="629"/>
        <v>310</v>
      </c>
      <c r="RI54" s="37">
        <f t="shared" si="630"/>
        <v>310</v>
      </c>
      <c r="RJ54" s="37">
        <f t="shared" si="631"/>
        <v>310</v>
      </c>
      <c r="RK54" s="37">
        <f t="shared" si="632"/>
        <v>310</v>
      </c>
      <c r="RL54" s="37">
        <f t="shared" si="633"/>
        <v>310</v>
      </c>
      <c r="RM54" s="37">
        <f t="shared" si="634"/>
        <v>310</v>
      </c>
      <c r="RN54" s="37">
        <f t="shared" si="635"/>
        <v>310</v>
      </c>
      <c r="RO54" s="37">
        <f t="shared" si="636"/>
        <v>310</v>
      </c>
      <c r="RP54" s="37">
        <f t="shared" si="637"/>
        <v>310</v>
      </c>
      <c r="RQ54" s="37">
        <f t="shared" si="638"/>
        <v>310</v>
      </c>
      <c r="RR54" s="37">
        <f t="shared" si="639"/>
        <v>310</v>
      </c>
      <c r="RS54" s="37">
        <f t="shared" si="640"/>
        <v>310</v>
      </c>
      <c r="RT54" s="37">
        <f t="shared" si="641"/>
        <v>310</v>
      </c>
      <c r="RU54" s="37">
        <f t="shared" si="642"/>
        <v>310</v>
      </c>
      <c r="RV54" s="37">
        <f t="shared" si="643"/>
        <v>310</v>
      </c>
      <c r="RW54" s="37">
        <f t="shared" si="644"/>
        <v>310</v>
      </c>
      <c r="RX54" s="37">
        <f t="shared" si="645"/>
        <v>310</v>
      </c>
      <c r="RY54" s="37">
        <f t="shared" si="646"/>
        <v>310</v>
      </c>
      <c r="RZ54" s="37">
        <f t="shared" si="647"/>
        <v>310</v>
      </c>
      <c r="SA54" s="37">
        <f t="shared" si="648"/>
        <v>310</v>
      </c>
      <c r="SB54" s="37">
        <f t="shared" si="649"/>
        <v>310</v>
      </c>
      <c r="SC54" s="37">
        <f t="shared" si="650"/>
        <v>310</v>
      </c>
      <c r="SD54" s="37">
        <f t="shared" si="651"/>
        <v>310</v>
      </c>
      <c r="SE54" s="37">
        <f t="shared" si="652"/>
        <v>310</v>
      </c>
      <c r="SF54" s="37">
        <f t="shared" si="653"/>
        <v>310</v>
      </c>
      <c r="SG54" s="37">
        <f t="shared" si="654"/>
        <v>310</v>
      </c>
      <c r="SH54" s="37">
        <f t="shared" si="655"/>
        <v>310</v>
      </c>
      <c r="SI54" s="37">
        <f t="shared" si="656"/>
        <v>310</v>
      </c>
      <c r="SJ54" s="37">
        <f t="shared" si="657"/>
        <v>310</v>
      </c>
      <c r="SK54" s="37">
        <f t="shared" si="658"/>
        <v>310</v>
      </c>
      <c r="SL54" s="37">
        <f t="shared" si="659"/>
        <v>310</v>
      </c>
      <c r="SM54" s="37">
        <f t="shared" si="660"/>
        <v>310</v>
      </c>
      <c r="SN54" s="37">
        <f t="shared" si="661"/>
        <v>310</v>
      </c>
      <c r="SO54" s="37">
        <f t="shared" si="662"/>
        <v>310</v>
      </c>
      <c r="SP54" s="37">
        <f t="shared" si="663"/>
        <v>310</v>
      </c>
      <c r="SQ54" s="37">
        <f t="shared" si="664"/>
        <v>310</v>
      </c>
      <c r="SR54" s="37">
        <f t="shared" si="665"/>
        <v>310</v>
      </c>
      <c r="SS54" s="37">
        <f t="shared" si="666"/>
        <v>310</v>
      </c>
      <c r="ST54" s="37">
        <f t="shared" si="667"/>
        <v>310</v>
      </c>
      <c r="SU54" s="37">
        <f t="shared" si="668"/>
        <v>310</v>
      </c>
      <c r="SV54" s="37">
        <f t="shared" si="669"/>
        <v>310</v>
      </c>
      <c r="SW54" s="37">
        <f t="shared" si="670"/>
        <v>310</v>
      </c>
      <c r="SX54" s="37">
        <f t="shared" si="671"/>
        <v>310</v>
      </c>
      <c r="SY54" s="37">
        <f t="shared" si="672"/>
        <v>310</v>
      </c>
    </row>
    <row r="55" spans="1:607" s="39" customFormat="1" ht="18.5" x14ac:dyDescent="0.45">
      <c r="A55" s="47" t="s">
        <v>110</v>
      </c>
      <c r="B55" s="39">
        <v>210</v>
      </c>
      <c r="C55" s="37">
        <f t="shared" si="156"/>
        <v>210</v>
      </c>
      <c r="D55" s="37">
        <f t="shared" si="157"/>
        <v>210</v>
      </c>
      <c r="E55" s="37">
        <f t="shared" si="158"/>
        <v>210</v>
      </c>
      <c r="F55" s="37">
        <f t="shared" si="159"/>
        <v>210</v>
      </c>
      <c r="G55" s="37">
        <f t="shared" si="160"/>
        <v>210</v>
      </c>
      <c r="H55" s="37">
        <f t="shared" si="161"/>
        <v>210</v>
      </c>
      <c r="I55" s="37">
        <f t="shared" si="162"/>
        <v>210</v>
      </c>
      <c r="J55" s="37">
        <f t="shared" si="163"/>
        <v>210</v>
      </c>
      <c r="K55" s="37">
        <f t="shared" si="164"/>
        <v>210</v>
      </c>
      <c r="L55" s="37">
        <f t="shared" si="165"/>
        <v>210</v>
      </c>
      <c r="M55" s="37">
        <f t="shared" si="166"/>
        <v>210</v>
      </c>
      <c r="N55" s="37">
        <f t="shared" si="167"/>
        <v>210</v>
      </c>
      <c r="O55" s="37">
        <f t="shared" si="168"/>
        <v>210</v>
      </c>
      <c r="P55" s="37">
        <f t="shared" si="169"/>
        <v>210</v>
      </c>
      <c r="Q55" s="37">
        <f t="shared" si="170"/>
        <v>210</v>
      </c>
      <c r="R55" s="37">
        <f t="shared" si="171"/>
        <v>210</v>
      </c>
      <c r="S55" s="37">
        <f t="shared" si="172"/>
        <v>210</v>
      </c>
      <c r="T55" s="37">
        <f t="shared" si="173"/>
        <v>210</v>
      </c>
      <c r="U55" s="37">
        <f t="shared" si="174"/>
        <v>210</v>
      </c>
      <c r="V55" s="37">
        <f t="shared" si="175"/>
        <v>210</v>
      </c>
      <c r="W55" s="37">
        <f t="shared" si="176"/>
        <v>210</v>
      </c>
      <c r="X55" s="37">
        <f t="shared" si="177"/>
        <v>210</v>
      </c>
      <c r="Y55" s="37">
        <f t="shared" si="178"/>
        <v>210</v>
      </c>
      <c r="Z55" s="37">
        <f t="shared" si="179"/>
        <v>210</v>
      </c>
      <c r="AA55" s="37">
        <f t="shared" si="180"/>
        <v>210</v>
      </c>
      <c r="AB55" s="37">
        <f t="shared" si="181"/>
        <v>210</v>
      </c>
      <c r="AC55" s="37">
        <f t="shared" si="182"/>
        <v>210</v>
      </c>
      <c r="AD55" s="37">
        <f t="shared" si="183"/>
        <v>210</v>
      </c>
      <c r="AE55" s="37">
        <f t="shared" si="184"/>
        <v>210</v>
      </c>
      <c r="AF55" s="37">
        <f t="shared" si="185"/>
        <v>210</v>
      </c>
      <c r="AG55" s="37">
        <f t="shared" si="186"/>
        <v>210</v>
      </c>
      <c r="AH55" s="37">
        <f t="shared" si="187"/>
        <v>210</v>
      </c>
      <c r="AI55" s="37">
        <f t="shared" si="188"/>
        <v>210</v>
      </c>
      <c r="AJ55" s="37">
        <f t="shared" si="189"/>
        <v>210</v>
      </c>
      <c r="AK55" s="37">
        <f t="shared" si="190"/>
        <v>210</v>
      </c>
      <c r="AL55" s="37">
        <f t="shared" si="191"/>
        <v>210</v>
      </c>
      <c r="AM55" s="37">
        <f t="shared" si="192"/>
        <v>210</v>
      </c>
      <c r="AN55" s="37">
        <f t="shared" si="193"/>
        <v>210</v>
      </c>
      <c r="AO55" s="37">
        <f t="shared" si="194"/>
        <v>210</v>
      </c>
      <c r="AP55" s="37">
        <f t="shared" si="195"/>
        <v>210</v>
      </c>
      <c r="AQ55" s="37">
        <f t="shared" si="196"/>
        <v>210</v>
      </c>
      <c r="AR55" s="37">
        <f t="shared" si="197"/>
        <v>210</v>
      </c>
      <c r="AS55" s="37">
        <f t="shared" si="198"/>
        <v>210</v>
      </c>
      <c r="AT55" s="37">
        <f t="shared" si="199"/>
        <v>210</v>
      </c>
      <c r="AU55" s="37">
        <f t="shared" si="200"/>
        <v>210</v>
      </c>
      <c r="AV55" s="37">
        <f t="shared" si="201"/>
        <v>210</v>
      </c>
      <c r="AW55" s="37">
        <f t="shared" si="202"/>
        <v>210</v>
      </c>
      <c r="AX55" s="37">
        <f t="shared" si="203"/>
        <v>210</v>
      </c>
      <c r="AY55" s="37">
        <f t="shared" si="204"/>
        <v>210</v>
      </c>
      <c r="AZ55" s="37">
        <f t="shared" si="205"/>
        <v>210</v>
      </c>
      <c r="BA55" s="37">
        <f t="shared" si="206"/>
        <v>210</v>
      </c>
      <c r="BB55" s="37">
        <f t="shared" si="207"/>
        <v>210</v>
      </c>
      <c r="BC55" s="37">
        <f t="shared" si="208"/>
        <v>210</v>
      </c>
      <c r="BD55" s="37">
        <f t="shared" si="209"/>
        <v>210</v>
      </c>
      <c r="BE55" s="37">
        <f t="shared" si="210"/>
        <v>210</v>
      </c>
      <c r="BF55" s="37">
        <f t="shared" si="211"/>
        <v>210</v>
      </c>
      <c r="BG55" s="37">
        <f t="shared" si="212"/>
        <v>210</v>
      </c>
      <c r="BH55" s="37">
        <f t="shared" si="213"/>
        <v>210</v>
      </c>
      <c r="BI55" s="37">
        <f t="shared" si="214"/>
        <v>210</v>
      </c>
      <c r="BJ55" s="37">
        <f t="shared" si="215"/>
        <v>210</v>
      </c>
      <c r="BK55" s="37">
        <f t="shared" si="216"/>
        <v>210</v>
      </c>
      <c r="BL55" s="37">
        <f t="shared" si="217"/>
        <v>210</v>
      </c>
      <c r="BM55" s="37">
        <f t="shared" si="218"/>
        <v>210</v>
      </c>
      <c r="BN55" s="37">
        <f t="shared" si="219"/>
        <v>210</v>
      </c>
      <c r="BO55" s="37">
        <f t="shared" si="220"/>
        <v>210</v>
      </c>
      <c r="BP55" s="37">
        <f t="shared" si="221"/>
        <v>210</v>
      </c>
      <c r="BQ55" s="37">
        <f t="shared" si="222"/>
        <v>210</v>
      </c>
      <c r="BR55" s="37">
        <f t="shared" si="223"/>
        <v>210</v>
      </c>
      <c r="BS55" s="37">
        <f t="shared" si="224"/>
        <v>210</v>
      </c>
      <c r="BT55" s="37">
        <f t="shared" si="225"/>
        <v>210</v>
      </c>
      <c r="BU55" s="37">
        <f t="shared" si="226"/>
        <v>210</v>
      </c>
      <c r="BV55" s="37">
        <f t="shared" si="227"/>
        <v>210</v>
      </c>
      <c r="BW55" s="37">
        <f t="shared" si="228"/>
        <v>210</v>
      </c>
      <c r="BX55" s="37">
        <f t="shared" si="229"/>
        <v>210</v>
      </c>
      <c r="BY55" s="37">
        <f t="shared" si="230"/>
        <v>210</v>
      </c>
      <c r="BZ55" s="37">
        <f t="shared" si="231"/>
        <v>210</v>
      </c>
      <c r="CA55" s="37">
        <f t="shared" si="232"/>
        <v>210</v>
      </c>
      <c r="CB55" s="37">
        <f t="shared" si="233"/>
        <v>210</v>
      </c>
      <c r="CC55" s="37">
        <f t="shared" si="234"/>
        <v>210</v>
      </c>
      <c r="CD55" s="37">
        <f t="shared" si="235"/>
        <v>210</v>
      </c>
      <c r="CE55" s="37">
        <f t="shared" si="236"/>
        <v>210</v>
      </c>
      <c r="CF55" s="37">
        <f t="shared" si="237"/>
        <v>210</v>
      </c>
      <c r="CG55" s="37">
        <f t="shared" si="238"/>
        <v>210</v>
      </c>
      <c r="CH55" s="37">
        <f t="shared" si="239"/>
        <v>210</v>
      </c>
      <c r="CI55" s="37">
        <f t="shared" si="240"/>
        <v>210</v>
      </c>
      <c r="CJ55" s="37">
        <f t="shared" si="241"/>
        <v>210</v>
      </c>
      <c r="CK55" s="37">
        <f t="shared" si="242"/>
        <v>210</v>
      </c>
      <c r="CL55" s="37">
        <f t="shared" si="243"/>
        <v>210</v>
      </c>
      <c r="CM55" s="37">
        <f t="shared" si="244"/>
        <v>210</v>
      </c>
      <c r="CN55" s="37">
        <f t="shared" si="245"/>
        <v>210</v>
      </c>
      <c r="CO55" s="37">
        <f t="shared" si="246"/>
        <v>210</v>
      </c>
      <c r="CP55" s="37">
        <f t="shared" si="247"/>
        <v>210</v>
      </c>
      <c r="CQ55" s="37">
        <f t="shared" si="248"/>
        <v>210</v>
      </c>
      <c r="CR55" s="37">
        <f t="shared" si="249"/>
        <v>210</v>
      </c>
      <c r="CS55" s="37">
        <f t="shared" si="250"/>
        <v>210</v>
      </c>
      <c r="CT55" s="37">
        <f t="shared" si="251"/>
        <v>210</v>
      </c>
      <c r="CU55" s="37">
        <f t="shared" si="252"/>
        <v>210</v>
      </c>
      <c r="CV55" s="37">
        <f t="shared" si="253"/>
        <v>210</v>
      </c>
      <c r="CW55" s="37">
        <f t="shared" si="254"/>
        <v>210</v>
      </c>
      <c r="CX55" s="37">
        <f t="shared" si="255"/>
        <v>210</v>
      </c>
      <c r="CY55" s="37">
        <f t="shared" si="256"/>
        <v>210</v>
      </c>
      <c r="CZ55" s="37">
        <f t="shared" si="257"/>
        <v>210</v>
      </c>
      <c r="DA55" s="37">
        <f t="shared" si="258"/>
        <v>210</v>
      </c>
      <c r="DB55" s="37">
        <f t="shared" si="259"/>
        <v>210</v>
      </c>
      <c r="DC55" s="37">
        <f t="shared" si="260"/>
        <v>210</v>
      </c>
      <c r="DD55" s="37">
        <f t="shared" si="261"/>
        <v>210</v>
      </c>
      <c r="DE55" s="37">
        <f t="shared" si="262"/>
        <v>210</v>
      </c>
      <c r="DF55" s="37">
        <f t="shared" si="263"/>
        <v>210</v>
      </c>
      <c r="DG55" s="37">
        <f t="shared" si="264"/>
        <v>210</v>
      </c>
      <c r="DH55" s="37">
        <f t="shared" si="265"/>
        <v>210</v>
      </c>
      <c r="DI55" s="37">
        <f t="shared" si="266"/>
        <v>210</v>
      </c>
      <c r="DJ55" s="37">
        <f t="shared" si="267"/>
        <v>210</v>
      </c>
      <c r="DK55" s="37">
        <f t="shared" si="268"/>
        <v>210</v>
      </c>
      <c r="DL55" s="37">
        <f t="shared" si="269"/>
        <v>210</v>
      </c>
      <c r="DM55" s="37">
        <f t="shared" si="270"/>
        <v>210</v>
      </c>
      <c r="DN55" s="37">
        <f t="shared" si="271"/>
        <v>210</v>
      </c>
      <c r="DO55" s="37">
        <f t="shared" si="272"/>
        <v>210</v>
      </c>
      <c r="DP55" s="37">
        <f t="shared" si="273"/>
        <v>210</v>
      </c>
      <c r="DQ55" s="37">
        <f t="shared" si="274"/>
        <v>210</v>
      </c>
      <c r="DR55" s="37">
        <f t="shared" si="275"/>
        <v>210</v>
      </c>
      <c r="DS55" s="37">
        <f t="shared" si="276"/>
        <v>210</v>
      </c>
      <c r="DT55" s="37">
        <f t="shared" si="277"/>
        <v>210</v>
      </c>
      <c r="DU55" s="37">
        <f t="shared" si="278"/>
        <v>210</v>
      </c>
      <c r="DV55" s="37">
        <f t="shared" si="279"/>
        <v>210</v>
      </c>
      <c r="DW55" s="37">
        <f t="shared" si="280"/>
        <v>210</v>
      </c>
      <c r="DX55" s="37">
        <f t="shared" si="281"/>
        <v>210</v>
      </c>
      <c r="DY55" s="37">
        <f t="shared" si="282"/>
        <v>210</v>
      </c>
      <c r="DZ55" s="37">
        <f t="shared" si="283"/>
        <v>210</v>
      </c>
      <c r="EA55" s="37">
        <f t="shared" si="284"/>
        <v>210</v>
      </c>
      <c r="EB55" s="37">
        <f t="shared" si="285"/>
        <v>210</v>
      </c>
      <c r="EC55" s="37">
        <f t="shared" si="286"/>
        <v>210</v>
      </c>
      <c r="ED55" s="37">
        <f t="shared" si="287"/>
        <v>210</v>
      </c>
      <c r="EE55" s="37">
        <f t="shared" si="288"/>
        <v>210</v>
      </c>
      <c r="EF55" s="37">
        <f t="shared" si="289"/>
        <v>210</v>
      </c>
      <c r="EG55" s="37">
        <f t="shared" si="290"/>
        <v>210</v>
      </c>
      <c r="EH55" s="37">
        <f t="shared" si="291"/>
        <v>210</v>
      </c>
      <c r="EI55" s="37">
        <f t="shared" si="292"/>
        <v>210</v>
      </c>
      <c r="EJ55" s="37">
        <f t="shared" si="293"/>
        <v>210</v>
      </c>
      <c r="EK55" s="37">
        <f t="shared" si="294"/>
        <v>210</v>
      </c>
      <c r="EL55" s="37">
        <f t="shared" si="295"/>
        <v>210</v>
      </c>
      <c r="EM55" s="37">
        <f t="shared" si="296"/>
        <v>210</v>
      </c>
      <c r="EN55" s="37">
        <f t="shared" si="297"/>
        <v>210</v>
      </c>
      <c r="EO55" s="37">
        <f t="shared" si="298"/>
        <v>210</v>
      </c>
      <c r="EP55" s="37">
        <f t="shared" si="299"/>
        <v>210</v>
      </c>
      <c r="EQ55" s="37">
        <f t="shared" si="300"/>
        <v>210</v>
      </c>
      <c r="ER55" s="37">
        <f t="shared" si="301"/>
        <v>210</v>
      </c>
      <c r="ES55" s="37">
        <f t="shared" si="302"/>
        <v>210</v>
      </c>
      <c r="ET55" s="37">
        <f t="shared" si="303"/>
        <v>210</v>
      </c>
      <c r="EU55" s="37">
        <f t="shared" si="304"/>
        <v>210</v>
      </c>
      <c r="EV55" s="37">
        <f t="shared" si="305"/>
        <v>210</v>
      </c>
      <c r="EW55" s="37">
        <f t="shared" si="306"/>
        <v>210</v>
      </c>
      <c r="EX55" s="37">
        <f t="shared" si="307"/>
        <v>210</v>
      </c>
      <c r="EY55" s="37">
        <f t="shared" si="308"/>
        <v>210</v>
      </c>
      <c r="EZ55" s="37">
        <f t="shared" si="309"/>
        <v>210</v>
      </c>
      <c r="FA55" s="37">
        <f t="shared" si="310"/>
        <v>210</v>
      </c>
      <c r="FB55" s="37">
        <f t="shared" si="311"/>
        <v>210</v>
      </c>
      <c r="FC55" s="37">
        <f t="shared" si="312"/>
        <v>210</v>
      </c>
      <c r="FD55" s="37">
        <f t="shared" si="313"/>
        <v>210</v>
      </c>
      <c r="FE55" s="37">
        <f t="shared" si="314"/>
        <v>210</v>
      </c>
      <c r="FF55" s="37">
        <f t="shared" si="315"/>
        <v>210</v>
      </c>
      <c r="FG55" s="37">
        <f t="shared" si="316"/>
        <v>210</v>
      </c>
      <c r="FH55" s="37">
        <f t="shared" si="317"/>
        <v>210</v>
      </c>
      <c r="FI55" s="37">
        <f t="shared" si="318"/>
        <v>210</v>
      </c>
      <c r="FJ55" s="37">
        <f t="shared" si="319"/>
        <v>210</v>
      </c>
      <c r="FK55" s="37">
        <f t="shared" si="320"/>
        <v>210</v>
      </c>
      <c r="FL55" s="37">
        <f t="shared" si="321"/>
        <v>210</v>
      </c>
      <c r="FM55" s="37">
        <f t="shared" si="322"/>
        <v>210</v>
      </c>
      <c r="FN55" s="37">
        <f t="shared" si="323"/>
        <v>210</v>
      </c>
      <c r="FO55" s="37">
        <f t="shared" si="324"/>
        <v>210</v>
      </c>
      <c r="FP55" s="37">
        <f t="shared" si="325"/>
        <v>210</v>
      </c>
      <c r="FQ55" s="37">
        <f t="shared" si="326"/>
        <v>210</v>
      </c>
      <c r="FR55" s="37">
        <f t="shared" si="327"/>
        <v>210</v>
      </c>
      <c r="FS55" s="37">
        <f t="shared" si="328"/>
        <v>210</v>
      </c>
      <c r="FT55" s="37">
        <f t="shared" si="329"/>
        <v>210</v>
      </c>
      <c r="FU55" s="37">
        <f t="shared" si="330"/>
        <v>210</v>
      </c>
      <c r="FV55" s="37">
        <f t="shared" si="331"/>
        <v>210</v>
      </c>
      <c r="FW55" s="37">
        <f t="shared" si="332"/>
        <v>210</v>
      </c>
      <c r="FX55" s="37">
        <f t="shared" si="333"/>
        <v>210</v>
      </c>
      <c r="FY55" s="37">
        <f t="shared" si="334"/>
        <v>210</v>
      </c>
      <c r="FZ55" s="37">
        <f t="shared" si="335"/>
        <v>210</v>
      </c>
      <c r="GA55" s="37">
        <f t="shared" si="336"/>
        <v>210</v>
      </c>
      <c r="GB55" s="37">
        <f t="shared" si="337"/>
        <v>210</v>
      </c>
      <c r="GC55" s="37">
        <f t="shared" si="338"/>
        <v>210</v>
      </c>
      <c r="GD55" s="37">
        <f t="shared" si="339"/>
        <v>210</v>
      </c>
      <c r="GE55" s="37">
        <f t="shared" si="340"/>
        <v>210</v>
      </c>
      <c r="GF55" s="37">
        <f t="shared" si="341"/>
        <v>210</v>
      </c>
      <c r="GG55" s="37">
        <f t="shared" si="342"/>
        <v>210</v>
      </c>
      <c r="GH55" s="37">
        <f t="shared" si="343"/>
        <v>210</v>
      </c>
      <c r="GI55" s="37">
        <f t="shared" si="344"/>
        <v>210</v>
      </c>
      <c r="GJ55" s="37">
        <f t="shared" si="345"/>
        <v>210</v>
      </c>
      <c r="GK55" s="37">
        <f t="shared" si="346"/>
        <v>210</v>
      </c>
      <c r="GL55" s="37">
        <f t="shared" si="347"/>
        <v>210</v>
      </c>
      <c r="GM55" s="37">
        <f t="shared" si="348"/>
        <v>210</v>
      </c>
      <c r="GN55" s="37">
        <f t="shared" si="349"/>
        <v>210</v>
      </c>
      <c r="GO55" s="37">
        <f t="shared" si="350"/>
        <v>210</v>
      </c>
      <c r="GP55" s="37">
        <f t="shared" si="351"/>
        <v>210</v>
      </c>
      <c r="GQ55" s="37">
        <f t="shared" si="352"/>
        <v>210</v>
      </c>
      <c r="GR55" s="37">
        <f t="shared" si="353"/>
        <v>210</v>
      </c>
      <c r="GS55" s="37">
        <f t="shared" si="354"/>
        <v>210</v>
      </c>
      <c r="GT55" s="37">
        <f t="shared" si="355"/>
        <v>210</v>
      </c>
      <c r="GU55" s="37">
        <f t="shared" si="356"/>
        <v>210</v>
      </c>
      <c r="GV55" s="37">
        <f t="shared" si="357"/>
        <v>210</v>
      </c>
      <c r="GW55" s="37">
        <f t="shared" si="358"/>
        <v>210</v>
      </c>
      <c r="GX55" s="37">
        <f t="shared" si="359"/>
        <v>210</v>
      </c>
      <c r="GY55" s="37">
        <f t="shared" si="360"/>
        <v>210</v>
      </c>
      <c r="GZ55" s="37">
        <f t="shared" si="361"/>
        <v>210</v>
      </c>
      <c r="HA55" s="37">
        <f t="shared" si="362"/>
        <v>210</v>
      </c>
      <c r="HB55" s="37">
        <f t="shared" si="363"/>
        <v>210</v>
      </c>
      <c r="HC55" s="37">
        <f t="shared" si="364"/>
        <v>210</v>
      </c>
      <c r="HD55" s="37">
        <f t="shared" si="365"/>
        <v>210</v>
      </c>
      <c r="HE55" s="37">
        <f t="shared" si="366"/>
        <v>210</v>
      </c>
      <c r="HF55" s="37">
        <f t="shared" si="367"/>
        <v>210</v>
      </c>
      <c r="HG55" s="128">
        <f t="shared" si="368"/>
        <v>210</v>
      </c>
      <c r="HH55" s="37">
        <f t="shared" si="369"/>
        <v>210</v>
      </c>
      <c r="HI55" s="37">
        <f t="shared" si="370"/>
        <v>210</v>
      </c>
      <c r="HJ55" s="37">
        <f t="shared" si="371"/>
        <v>210</v>
      </c>
      <c r="HK55" s="37">
        <f t="shared" si="372"/>
        <v>210</v>
      </c>
      <c r="HL55" s="37">
        <f t="shared" si="373"/>
        <v>210</v>
      </c>
      <c r="HM55" s="37">
        <f t="shared" si="374"/>
        <v>210</v>
      </c>
      <c r="HN55" s="37">
        <f t="shared" si="375"/>
        <v>210</v>
      </c>
      <c r="HO55" s="37">
        <f t="shared" si="376"/>
        <v>210</v>
      </c>
      <c r="HP55" s="37">
        <f t="shared" si="377"/>
        <v>210</v>
      </c>
      <c r="HQ55" s="37">
        <f t="shared" si="378"/>
        <v>210</v>
      </c>
      <c r="HR55" s="37">
        <f t="shared" si="379"/>
        <v>210</v>
      </c>
      <c r="HS55" s="37">
        <f t="shared" si="380"/>
        <v>210</v>
      </c>
      <c r="HT55" s="37">
        <f t="shared" si="381"/>
        <v>210</v>
      </c>
      <c r="HU55" s="37">
        <f t="shared" si="382"/>
        <v>210</v>
      </c>
      <c r="HV55" s="37">
        <f t="shared" si="383"/>
        <v>210</v>
      </c>
      <c r="HW55" s="37">
        <f t="shared" si="384"/>
        <v>210</v>
      </c>
      <c r="HX55" s="37">
        <f t="shared" si="385"/>
        <v>210</v>
      </c>
      <c r="HY55" s="37">
        <f t="shared" si="386"/>
        <v>210</v>
      </c>
      <c r="HZ55" s="37">
        <f t="shared" si="387"/>
        <v>210</v>
      </c>
      <c r="IA55" s="37">
        <f t="shared" si="388"/>
        <v>210</v>
      </c>
      <c r="IB55" s="37">
        <f t="shared" si="389"/>
        <v>210</v>
      </c>
      <c r="IC55" s="37">
        <f t="shared" si="390"/>
        <v>210</v>
      </c>
      <c r="ID55" s="37">
        <f t="shared" si="391"/>
        <v>210</v>
      </c>
      <c r="IE55" s="37">
        <f t="shared" si="392"/>
        <v>210</v>
      </c>
      <c r="IF55" s="37">
        <f t="shared" si="393"/>
        <v>210</v>
      </c>
      <c r="IG55" s="37">
        <f t="shared" si="394"/>
        <v>210</v>
      </c>
      <c r="IH55" s="37">
        <f t="shared" si="395"/>
        <v>210</v>
      </c>
      <c r="II55" s="37">
        <f t="shared" si="396"/>
        <v>210</v>
      </c>
      <c r="IJ55" s="37">
        <f t="shared" si="397"/>
        <v>210</v>
      </c>
      <c r="IK55" s="37">
        <f t="shared" si="398"/>
        <v>210</v>
      </c>
      <c r="IL55" s="128">
        <f t="shared" si="399"/>
        <v>210</v>
      </c>
      <c r="IM55" s="37">
        <f t="shared" si="400"/>
        <v>210</v>
      </c>
      <c r="IN55" s="37">
        <f t="shared" si="401"/>
        <v>210</v>
      </c>
      <c r="IO55" s="37">
        <f t="shared" si="402"/>
        <v>210</v>
      </c>
      <c r="IP55" s="37">
        <f t="shared" si="403"/>
        <v>210</v>
      </c>
      <c r="IQ55" s="37">
        <f t="shared" si="404"/>
        <v>210</v>
      </c>
      <c r="IR55" s="37">
        <f t="shared" si="405"/>
        <v>210</v>
      </c>
      <c r="IS55" s="37">
        <f t="shared" si="406"/>
        <v>210</v>
      </c>
      <c r="IT55" s="37">
        <f t="shared" si="407"/>
        <v>210</v>
      </c>
      <c r="IU55" s="37">
        <f t="shared" si="408"/>
        <v>210</v>
      </c>
      <c r="IV55" s="37">
        <f t="shared" si="409"/>
        <v>210</v>
      </c>
      <c r="IW55" s="37">
        <f t="shared" si="410"/>
        <v>210</v>
      </c>
      <c r="IX55" s="37">
        <f t="shared" si="411"/>
        <v>210</v>
      </c>
      <c r="IY55" s="37">
        <f t="shared" si="412"/>
        <v>210</v>
      </c>
      <c r="IZ55" s="37">
        <f t="shared" si="413"/>
        <v>210</v>
      </c>
      <c r="JA55" s="37">
        <f t="shared" si="414"/>
        <v>210</v>
      </c>
      <c r="JB55" s="37">
        <f t="shared" si="415"/>
        <v>210</v>
      </c>
      <c r="JC55" s="37">
        <f t="shared" si="416"/>
        <v>210</v>
      </c>
      <c r="JD55" s="37">
        <f t="shared" si="417"/>
        <v>210</v>
      </c>
      <c r="JE55" s="37">
        <f t="shared" si="418"/>
        <v>210</v>
      </c>
      <c r="JF55" s="37">
        <f t="shared" si="419"/>
        <v>210</v>
      </c>
      <c r="JG55" s="37">
        <f t="shared" si="420"/>
        <v>210</v>
      </c>
      <c r="JH55" s="37">
        <f t="shared" si="421"/>
        <v>210</v>
      </c>
      <c r="JI55" s="37">
        <f t="shared" si="422"/>
        <v>210</v>
      </c>
      <c r="JJ55" s="37">
        <f t="shared" si="423"/>
        <v>210</v>
      </c>
      <c r="JK55" s="37">
        <f t="shared" si="424"/>
        <v>210</v>
      </c>
      <c r="JL55" s="37">
        <f t="shared" si="425"/>
        <v>210</v>
      </c>
      <c r="JM55" s="37">
        <f t="shared" si="426"/>
        <v>210</v>
      </c>
      <c r="JN55" s="37">
        <f t="shared" si="427"/>
        <v>210</v>
      </c>
      <c r="JO55" s="37">
        <f t="shared" si="428"/>
        <v>210</v>
      </c>
      <c r="JP55" s="37">
        <f t="shared" si="429"/>
        <v>210</v>
      </c>
      <c r="JQ55" s="37">
        <f t="shared" si="430"/>
        <v>210</v>
      </c>
      <c r="JR55" s="37">
        <f t="shared" si="431"/>
        <v>210</v>
      </c>
      <c r="JS55" s="37">
        <f t="shared" si="432"/>
        <v>210</v>
      </c>
      <c r="JT55" s="37">
        <f t="shared" si="433"/>
        <v>210</v>
      </c>
      <c r="JU55" s="37">
        <f t="shared" si="434"/>
        <v>210</v>
      </c>
      <c r="JV55" s="37">
        <f t="shared" si="435"/>
        <v>210</v>
      </c>
      <c r="JW55" s="37">
        <f t="shared" si="436"/>
        <v>210</v>
      </c>
      <c r="JX55" s="37">
        <f t="shared" si="437"/>
        <v>210</v>
      </c>
      <c r="JY55" s="37">
        <f t="shared" si="438"/>
        <v>210</v>
      </c>
      <c r="JZ55" s="37">
        <f t="shared" si="439"/>
        <v>210</v>
      </c>
      <c r="KA55" s="37">
        <f t="shared" si="440"/>
        <v>210</v>
      </c>
      <c r="KB55" s="37">
        <f t="shared" si="441"/>
        <v>210</v>
      </c>
      <c r="KC55" s="37">
        <f t="shared" si="442"/>
        <v>210</v>
      </c>
      <c r="KD55" s="37">
        <f t="shared" si="443"/>
        <v>210</v>
      </c>
      <c r="KE55" s="37">
        <f t="shared" si="444"/>
        <v>210</v>
      </c>
      <c r="KF55" s="37">
        <f t="shared" si="445"/>
        <v>210</v>
      </c>
      <c r="KG55" s="37">
        <f t="shared" si="446"/>
        <v>210</v>
      </c>
      <c r="KH55" s="37">
        <f t="shared" si="447"/>
        <v>210</v>
      </c>
      <c r="KI55" s="37">
        <f t="shared" si="448"/>
        <v>210</v>
      </c>
      <c r="KJ55" s="37">
        <f t="shared" si="449"/>
        <v>210</v>
      </c>
      <c r="KK55" s="37">
        <f t="shared" si="450"/>
        <v>210</v>
      </c>
      <c r="KL55" s="37">
        <f t="shared" si="451"/>
        <v>210</v>
      </c>
      <c r="KM55" s="37">
        <f t="shared" si="452"/>
        <v>210</v>
      </c>
      <c r="KN55" s="37">
        <f t="shared" si="453"/>
        <v>210</v>
      </c>
      <c r="KO55" s="37">
        <f t="shared" si="454"/>
        <v>210</v>
      </c>
      <c r="KP55" s="37">
        <f t="shared" si="455"/>
        <v>210</v>
      </c>
      <c r="KQ55" s="37">
        <f t="shared" si="456"/>
        <v>210</v>
      </c>
      <c r="KR55" s="37">
        <f t="shared" si="457"/>
        <v>210</v>
      </c>
      <c r="KS55" s="37">
        <f t="shared" si="458"/>
        <v>210</v>
      </c>
      <c r="KT55" s="37">
        <f t="shared" si="459"/>
        <v>210</v>
      </c>
      <c r="KU55" s="37">
        <f t="shared" si="460"/>
        <v>210</v>
      </c>
      <c r="KV55" s="37">
        <f t="shared" si="461"/>
        <v>210</v>
      </c>
      <c r="KW55" s="37">
        <f t="shared" si="462"/>
        <v>210</v>
      </c>
      <c r="KX55" s="37">
        <f t="shared" si="463"/>
        <v>210</v>
      </c>
      <c r="KY55" s="37">
        <f t="shared" si="464"/>
        <v>210</v>
      </c>
      <c r="KZ55" s="37">
        <f t="shared" si="465"/>
        <v>210</v>
      </c>
      <c r="LA55" s="37">
        <f t="shared" si="466"/>
        <v>210</v>
      </c>
      <c r="LB55" s="37">
        <f t="shared" si="467"/>
        <v>210</v>
      </c>
      <c r="LC55" s="37">
        <f t="shared" si="468"/>
        <v>210</v>
      </c>
      <c r="LD55" s="37">
        <f t="shared" si="469"/>
        <v>210</v>
      </c>
      <c r="LE55" s="37">
        <f t="shared" si="470"/>
        <v>210</v>
      </c>
      <c r="LF55" s="37">
        <f t="shared" si="471"/>
        <v>210</v>
      </c>
      <c r="LG55" s="37">
        <f t="shared" si="472"/>
        <v>210</v>
      </c>
      <c r="LH55" s="37">
        <f t="shared" si="473"/>
        <v>210</v>
      </c>
      <c r="LI55" s="37">
        <f t="shared" si="474"/>
        <v>210</v>
      </c>
      <c r="LJ55" s="37">
        <f t="shared" si="475"/>
        <v>210</v>
      </c>
      <c r="LK55" s="37">
        <f t="shared" si="476"/>
        <v>210</v>
      </c>
      <c r="LL55" s="37">
        <f t="shared" si="477"/>
        <v>210</v>
      </c>
      <c r="LM55" s="37">
        <f t="shared" si="478"/>
        <v>210</v>
      </c>
      <c r="LN55" s="37">
        <f t="shared" si="479"/>
        <v>210</v>
      </c>
      <c r="LO55" s="37">
        <f t="shared" si="480"/>
        <v>210</v>
      </c>
      <c r="LP55" s="37">
        <f t="shared" si="481"/>
        <v>210</v>
      </c>
      <c r="LQ55" s="37">
        <f t="shared" si="482"/>
        <v>210</v>
      </c>
      <c r="LR55" s="37">
        <f t="shared" si="483"/>
        <v>210</v>
      </c>
      <c r="LS55" s="37">
        <f t="shared" si="484"/>
        <v>210</v>
      </c>
      <c r="LT55" s="37">
        <f t="shared" si="485"/>
        <v>210</v>
      </c>
      <c r="LU55" s="37">
        <f t="shared" si="486"/>
        <v>210</v>
      </c>
      <c r="LV55" s="37">
        <f t="shared" si="487"/>
        <v>210</v>
      </c>
      <c r="LW55" s="37">
        <f t="shared" si="488"/>
        <v>210</v>
      </c>
      <c r="LX55" s="37">
        <f t="shared" si="489"/>
        <v>210</v>
      </c>
      <c r="LY55" s="37">
        <f t="shared" si="490"/>
        <v>210</v>
      </c>
      <c r="LZ55" s="37">
        <f t="shared" si="491"/>
        <v>210</v>
      </c>
      <c r="MA55" s="37">
        <f t="shared" si="492"/>
        <v>210</v>
      </c>
      <c r="MB55" s="37">
        <f t="shared" si="493"/>
        <v>210</v>
      </c>
      <c r="MC55" s="37">
        <f t="shared" si="494"/>
        <v>210</v>
      </c>
      <c r="MD55" s="37">
        <f t="shared" si="495"/>
        <v>210</v>
      </c>
      <c r="ME55" s="37">
        <f t="shared" si="496"/>
        <v>210</v>
      </c>
      <c r="MF55" s="37">
        <f t="shared" si="497"/>
        <v>210</v>
      </c>
      <c r="MG55" s="37">
        <f t="shared" si="498"/>
        <v>210</v>
      </c>
      <c r="MH55" s="37">
        <f t="shared" si="499"/>
        <v>210</v>
      </c>
      <c r="MI55" s="37">
        <f t="shared" si="500"/>
        <v>210</v>
      </c>
      <c r="MJ55" s="37">
        <f t="shared" si="501"/>
        <v>210</v>
      </c>
      <c r="MK55" s="37">
        <f t="shared" si="502"/>
        <v>210</v>
      </c>
      <c r="ML55" s="37">
        <f t="shared" si="503"/>
        <v>210</v>
      </c>
      <c r="MM55" s="37">
        <f t="shared" si="504"/>
        <v>210</v>
      </c>
      <c r="MN55" s="37">
        <f t="shared" si="505"/>
        <v>210</v>
      </c>
      <c r="MO55" s="37">
        <f t="shared" si="506"/>
        <v>210</v>
      </c>
      <c r="MP55" s="37">
        <f t="shared" si="507"/>
        <v>210</v>
      </c>
      <c r="MQ55" s="37">
        <f t="shared" si="508"/>
        <v>210</v>
      </c>
      <c r="MR55" s="37">
        <f t="shared" si="509"/>
        <v>210</v>
      </c>
      <c r="MS55" s="37">
        <f t="shared" si="510"/>
        <v>210</v>
      </c>
      <c r="MT55" s="37">
        <f t="shared" si="511"/>
        <v>210</v>
      </c>
      <c r="MU55" s="37">
        <f t="shared" si="512"/>
        <v>210</v>
      </c>
      <c r="MV55" s="37">
        <f t="shared" si="513"/>
        <v>210</v>
      </c>
      <c r="MW55" s="37">
        <f t="shared" si="514"/>
        <v>210</v>
      </c>
      <c r="MX55" s="37">
        <f t="shared" si="515"/>
        <v>210</v>
      </c>
      <c r="MY55" s="37">
        <f t="shared" si="516"/>
        <v>210</v>
      </c>
      <c r="MZ55" s="37">
        <f t="shared" si="517"/>
        <v>210</v>
      </c>
      <c r="NA55" s="37">
        <f t="shared" si="518"/>
        <v>210</v>
      </c>
      <c r="NB55" s="37">
        <f t="shared" si="519"/>
        <v>210</v>
      </c>
      <c r="NC55" s="37">
        <f t="shared" si="520"/>
        <v>210</v>
      </c>
      <c r="ND55" s="37">
        <f t="shared" si="521"/>
        <v>210</v>
      </c>
      <c r="NE55" s="37">
        <f t="shared" si="522"/>
        <v>210</v>
      </c>
      <c r="NF55" s="37">
        <f t="shared" si="523"/>
        <v>210</v>
      </c>
      <c r="NG55" s="37">
        <f t="shared" si="524"/>
        <v>210</v>
      </c>
      <c r="NH55" s="37">
        <f t="shared" si="525"/>
        <v>210</v>
      </c>
      <c r="NI55" s="37">
        <f t="shared" si="526"/>
        <v>210</v>
      </c>
      <c r="NJ55" s="37">
        <f t="shared" si="527"/>
        <v>210</v>
      </c>
      <c r="NK55" s="37">
        <f t="shared" si="528"/>
        <v>210</v>
      </c>
      <c r="NL55" s="37">
        <f t="shared" si="529"/>
        <v>210</v>
      </c>
      <c r="NM55" s="37">
        <f t="shared" si="530"/>
        <v>210</v>
      </c>
      <c r="NN55" s="37">
        <f t="shared" si="531"/>
        <v>210</v>
      </c>
      <c r="NO55" s="37">
        <f t="shared" si="532"/>
        <v>210</v>
      </c>
      <c r="NP55" s="37">
        <f t="shared" si="533"/>
        <v>210</v>
      </c>
      <c r="NQ55" s="37">
        <f t="shared" si="534"/>
        <v>210</v>
      </c>
      <c r="NR55" s="37">
        <f t="shared" si="535"/>
        <v>210</v>
      </c>
      <c r="NS55" s="37">
        <f t="shared" si="536"/>
        <v>210</v>
      </c>
      <c r="NT55" s="37">
        <f t="shared" si="537"/>
        <v>210</v>
      </c>
      <c r="NU55" s="37">
        <f t="shared" si="538"/>
        <v>210</v>
      </c>
      <c r="NV55" s="37">
        <f t="shared" si="539"/>
        <v>210</v>
      </c>
      <c r="NW55" s="37">
        <f t="shared" si="540"/>
        <v>210</v>
      </c>
      <c r="NX55" s="37">
        <f t="shared" si="541"/>
        <v>210</v>
      </c>
      <c r="NY55" s="37">
        <f t="shared" si="542"/>
        <v>210</v>
      </c>
      <c r="NZ55" s="37">
        <f t="shared" si="543"/>
        <v>210</v>
      </c>
      <c r="OA55" s="37">
        <f t="shared" si="544"/>
        <v>210</v>
      </c>
      <c r="OB55" s="37">
        <f t="shared" si="545"/>
        <v>210</v>
      </c>
      <c r="OC55" s="37">
        <f t="shared" si="546"/>
        <v>210</v>
      </c>
      <c r="OD55" s="37">
        <f t="shared" si="547"/>
        <v>210</v>
      </c>
      <c r="OE55" s="37">
        <f t="shared" si="548"/>
        <v>210</v>
      </c>
      <c r="OF55" s="37">
        <f t="shared" si="549"/>
        <v>210</v>
      </c>
      <c r="OG55" s="37">
        <f t="shared" si="550"/>
        <v>210</v>
      </c>
      <c r="OH55" s="37">
        <f t="shared" si="551"/>
        <v>210</v>
      </c>
      <c r="OI55" s="37">
        <f t="shared" si="552"/>
        <v>210</v>
      </c>
      <c r="OJ55" s="37">
        <f t="shared" si="553"/>
        <v>210</v>
      </c>
      <c r="OK55" s="37">
        <f t="shared" si="554"/>
        <v>210</v>
      </c>
      <c r="OL55" s="37">
        <f t="shared" si="555"/>
        <v>210</v>
      </c>
      <c r="OM55" s="37">
        <f t="shared" si="556"/>
        <v>210</v>
      </c>
      <c r="ON55" s="37">
        <f t="shared" si="557"/>
        <v>210</v>
      </c>
      <c r="OO55" s="37">
        <f t="shared" si="558"/>
        <v>210</v>
      </c>
      <c r="OP55" s="37">
        <f t="shared" si="559"/>
        <v>210</v>
      </c>
      <c r="OQ55" s="37">
        <f t="shared" si="560"/>
        <v>210</v>
      </c>
      <c r="OR55" s="37">
        <f t="shared" si="561"/>
        <v>210</v>
      </c>
      <c r="OS55" s="37">
        <f t="shared" si="562"/>
        <v>210</v>
      </c>
      <c r="OT55" s="37">
        <f t="shared" si="563"/>
        <v>210</v>
      </c>
      <c r="OU55" s="37">
        <f t="shared" si="564"/>
        <v>210</v>
      </c>
      <c r="OV55" s="37">
        <f t="shared" si="565"/>
        <v>210</v>
      </c>
      <c r="OW55" s="37">
        <f t="shared" si="566"/>
        <v>210</v>
      </c>
      <c r="OX55" s="37">
        <f t="shared" si="567"/>
        <v>210</v>
      </c>
      <c r="OY55" s="37">
        <f t="shared" si="568"/>
        <v>210</v>
      </c>
      <c r="OZ55" s="37">
        <f t="shared" si="569"/>
        <v>210</v>
      </c>
      <c r="PA55" s="37">
        <f t="shared" si="570"/>
        <v>210</v>
      </c>
      <c r="PB55" s="37">
        <f t="shared" si="571"/>
        <v>210</v>
      </c>
      <c r="PC55" s="37">
        <f t="shared" si="572"/>
        <v>210</v>
      </c>
      <c r="PD55" s="37">
        <f t="shared" si="573"/>
        <v>210</v>
      </c>
      <c r="PE55" s="37">
        <f t="shared" si="574"/>
        <v>210</v>
      </c>
      <c r="PF55" s="37">
        <f t="shared" si="575"/>
        <v>210</v>
      </c>
      <c r="PG55" s="37">
        <f t="shared" si="576"/>
        <v>210</v>
      </c>
      <c r="PH55" s="37">
        <f t="shared" si="577"/>
        <v>210</v>
      </c>
      <c r="PI55" s="37">
        <f t="shared" si="578"/>
        <v>210</v>
      </c>
      <c r="PJ55" s="37">
        <f t="shared" si="579"/>
        <v>210</v>
      </c>
      <c r="PK55" s="37">
        <f t="shared" si="580"/>
        <v>210</v>
      </c>
      <c r="PL55" s="37">
        <f t="shared" si="581"/>
        <v>210</v>
      </c>
      <c r="PM55" s="37">
        <f t="shared" si="582"/>
        <v>210</v>
      </c>
      <c r="PN55" s="37">
        <f t="shared" si="583"/>
        <v>210</v>
      </c>
      <c r="PO55" s="37">
        <f t="shared" si="584"/>
        <v>210</v>
      </c>
      <c r="PP55" s="37">
        <f t="shared" si="585"/>
        <v>210</v>
      </c>
      <c r="PQ55" s="37">
        <f t="shared" si="586"/>
        <v>210</v>
      </c>
      <c r="PR55" s="37">
        <f t="shared" si="587"/>
        <v>210</v>
      </c>
      <c r="PS55" s="37">
        <f t="shared" si="588"/>
        <v>210</v>
      </c>
      <c r="PT55" s="37">
        <f t="shared" si="589"/>
        <v>210</v>
      </c>
      <c r="PU55" s="37">
        <f t="shared" si="590"/>
        <v>210</v>
      </c>
      <c r="PV55" s="37">
        <f t="shared" si="591"/>
        <v>210</v>
      </c>
      <c r="PW55" s="37">
        <f t="shared" si="592"/>
        <v>210</v>
      </c>
      <c r="PX55" s="37">
        <f t="shared" si="593"/>
        <v>210</v>
      </c>
      <c r="PY55" s="37">
        <f t="shared" si="594"/>
        <v>210</v>
      </c>
      <c r="PZ55" s="37">
        <f t="shared" si="595"/>
        <v>210</v>
      </c>
      <c r="QA55" s="37">
        <f t="shared" si="596"/>
        <v>210</v>
      </c>
      <c r="QB55" s="37">
        <f t="shared" si="597"/>
        <v>210</v>
      </c>
      <c r="QC55" s="37">
        <f t="shared" si="598"/>
        <v>210</v>
      </c>
      <c r="QD55" s="37">
        <f t="shared" si="599"/>
        <v>210</v>
      </c>
      <c r="QE55" s="37">
        <f t="shared" si="600"/>
        <v>210</v>
      </c>
      <c r="QF55" s="37">
        <f t="shared" si="601"/>
        <v>210</v>
      </c>
      <c r="QG55" s="37">
        <f t="shared" si="602"/>
        <v>210</v>
      </c>
      <c r="QH55" s="37">
        <f t="shared" si="603"/>
        <v>210</v>
      </c>
      <c r="QI55" s="37">
        <f t="shared" si="604"/>
        <v>210</v>
      </c>
      <c r="QJ55" s="37">
        <f t="shared" si="605"/>
        <v>210</v>
      </c>
      <c r="QK55" s="37">
        <f t="shared" si="606"/>
        <v>210</v>
      </c>
      <c r="QL55" s="37">
        <f t="shared" si="607"/>
        <v>210</v>
      </c>
      <c r="QM55" s="37">
        <f t="shared" si="608"/>
        <v>210</v>
      </c>
      <c r="QN55" s="37">
        <f t="shared" si="609"/>
        <v>210</v>
      </c>
      <c r="QO55" s="37">
        <f t="shared" si="610"/>
        <v>210</v>
      </c>
      <c r="QP55" s="37">
        <f t="shared" si="611"/>
        <v>210</v>
      </c>
      <c r="QQ55" s="37">
        <f t="shared" si="612"/>
        <v>210</v>
      </c>
      <c r="QR55" s="37">
        <f t="shared" si="613"/>
        <v>210</v>
      </c>
      <c r="QS55" s="37">
        <f t="shared" si="614"/>
        <v>210</v>
      </c>
      <c r="QT55" s="37">
        <f t="shared" si="615"/>
        <v>210</v>
      </c>
      <c r="QU55" s="37">
        <f t="shared" si="616"/>
        <v>210</v>
      </c>
      <c r="QV55" s="37">
        <f t="shared" si="617"/>
        <v>210</v>
      </c>
      <c r="QW55" s="37">
        <f t="shared" si="618"/>
        <v>210</v>
      </c>
      <c r="QX55" s="37">
        <f t="shared" si="619"/>
        <v>210</v>
      </c>
      <c r="QY55" s="37">
        <f t="shared" si="620"/>
        <v>210</v>
      </c>
      <c r="QZ55" s="37">
        <f t="shared" si="621"/>
        <v>210</v>
      </c>
      <c r="RA55" s="37">
        <f t="shared" si="622"/>
        <v>210</v>
      </c>
      <c r="RB55" s="37">
        <f t="shared" si="623"/>
        <v>210</v>
      </c>
      <c r="RC55" s="37">
        <f t="shared" si="624"/>
        <v>210</v>
      </c>
      <c r="RD55" s="37">
        <f t="shared" si="625"/>
        <v>210</v>
      </c>
      <c r="RE55" s="37">
        <f t="shared" si="626"/>
        <v>210</v>
      </c>
      <c r="RF55" s="37">
        <f t="shared" si="627"/>
        <v>210</v>
      </c>
      <c r="RG55" s="37">
        <f t="shared" si="628"/>
        <v>210</v>
      </c>
      <c r="RH55" s="37">
        <f t="shared" si="629"/>
        <v>210</v>
      </c>
      <c r="RI55" s="37">
        <f t="shared" si="630"/>
        <v>210</v>
      </c>
      <c r="RJ55" s="37">
        <f t="shared" si="631"/>
        <v>210</v>
      </c>
      <c r="RK55" s="37">
        <f t="shared" si="632"/>
        <v>210</v>
      </c>
      <c r="RL55" s="37">
        <f t="shared" si="633"/>
        <v>210</v>
      </c>
      <c r="RM55" s="37">
        <f t="shared" si="634"/>
        <v>210</v>
      </c>
      <c r="RN55" s="37">
        <f t="shared" si="635"/>
        <v>210</v>
      </c>
      <c r="RO55" s="37">
        <f t="shared" si="636"/>
        <v>210</v>
      </c>
      <c r="RP55" s="37">
        <f t="shared" si="637"/>
        <v>210</v>
      </c>
      <c r="RQ55" s="37">
        <f t="shared" si="638"/>
        <v>210</v>
      </c>
      <c r="RR55" s="37">
        <f t="shared" si="639"/>
        <v>210</v>
      </c>
      <c r="RS55" s="37">
        <f t="shared" si="640"/>
        <v>210</v>
      </c>
      <c r="RT55" s="37">
        <f t="shared" si="641"/>
        <v>210</v>
      </c>
      <c r="RU55" s="37">
        <f t="shared" si="642"/>
        <v>210</v>
      </c>
      <c r="RV55" s="37">
        <f t="shared" si="643"/>
        <v>210</v>
      </c>
      <c r="RW55" s="37">
        <f t="shared" si="644"/>
        <v>210</v>
      </c>
      <c r="RX55" s="37">
        <f t="shared" si="645"/>
        <v>210</v>
      </c>
      <c r="RY55" s="37">
        <f t="shared" si="646"/>
        <v>210</v>
      </c>
      <c r="RZ55" s="37">
        <f t="shared" si="647"/>
        <v>210</v>
      </c>
      <c r="SA55" s="37">
        <f t="shared" si="648"/>
        <v>210</v>
      </c>
      <c r="SB55" s="37">
        <f t="shared" si="649"/>
        <v>210</v>
      </c>
      <c r="SC55" s="37">
        <f t="shared" si="650"/>
        <v>210</v>
      </c>
      <c r="SD55" s="37">
        <f t="shared" si="651"/>
        <v>210</v>
      </c>
      <c r="SE55" s="37">
        <f t="shared" si="652"/>
        <v>210</v>
      </c>
      <c r="SF55" s="37">
        <f t="shared" si="653"/>
        <v>210</v>
      </c>
      <c r="SG55" s="37">
        <f t="shared" si="654"/>
        <v>210</v>
      </c>
      <c r="SH55" s="37">
        <f t="shared" si="655"/>
        <v>210</v>
      </c>
      <c r="SI55" s="37">
        <f t="shared" si="656"/>
        <v>210</v>
      </c>
      <c r="SJ55" s="37">
        <f t="shared" si="657"/>
        <v>210</v>
      </c>
      <c r="SK55" s="37">
        <f t="shared" si="658"/>
        <v>210</v>
      </c>
      <c r="SL55" s="37">
        <f t="shared" si="659"/>
        <v>210</v>
      </c>
      <c r="SM55" s="37">
        <f t="shared" si="660"/>
        <v>210</v>
      </c>
      <c r="SN55" s="37">
        <f t="shared" si="661"/>
        <v>210</v>
      </c>
      <c r="SO55" s="37">
        <f t="shared" si="662"/>
        <v>210</v>
      </c>
      <c r="SP55" s="37">
        <f t="shared" si="663"/>
        <v>210</v>
      </c>
      <c r="SQ55" s="37">
        <f t="shared" si="664"/>
        <v>210</v>
      </c>
      <c r="SR55" s="37">
        <f t="shared" si="665"/>
        <v>210</v>
      </c>
      <c r="SS55" s="37">
        <f t="shared" si="666"/>
        <v>210</v>
      </c>
      <c r="ST55" s="37">
        <f t="shared" si="667"/>
        <v>210</v>
      </c>
      <c r="SU55" s="37">
        <f t="shared" si="668"/>
        <v>210</v>
      </c>
      <c r="SV55" s="37">
        <f t="shared" si="669"/>
        <v>210</v>
      </c>
      <c r="SW55" s="37">
        <f t="shared" si="670"/>
        <v>210</v>
      </c>
      <c r="SX55" s="37">
        <f t="shared" si="671"/>
        <v>210</v>
      </c>
      <c r="SY55" s="37">
        <f t="shared" si="672"/>
        <v>210</v>
      </c>
    </row>
    <row r="56" spans="1:607" s="36" customFormat="1" ht="18.5" x14ac:dyDescent="0.45">
      <c r="A56" s="49"/>
      <c r="DV56" s="50"/>
      <c r="DW56" s="50"/>
      <c r="DX56" s="50"/>
      <c r="DY56" s="50"/>
      <c r="DZ56" s="50"/>
      <c r="EA56" s="50"/>
      <c r="EB56" s="50"/>
      <c r="EC56" s="50"/>
      <c r="ED56" s="50"/>
      <c r="EE56" s="50"/>
      <c r="EF56" s="50"/>
      <c r="EG56" s="50"/>
      <c r="EH56" s="50"/>
      <c r="EI56" s="50"/>
      <c r="EJ56" s="50"/>
      <c r="EK56" s="50"/>
      <c r="EL56" s="50"/>
      <c r="EM56" s="50"/>
      <c r="EN56" s="50"/>
      <c r="EO56" s="50"/>
      <c r="EP56" s="50"/>
      <c r="EQ56" s="50"/>
      <c r="ER56" s="50"/>
      <c r="ES56" s="50"/>
      <c r="ET56" s="50"/>
      <c r="EU56" s="50"/>
      <c r="EV56" s="50"/>
      <c r="EW56" s="50"/>
      <c r="EX56" s="50"/>
      <c r="EY56" s="51"/>
      <c r="EZ56" s="50"/>
      <c r="FA56" s="50"/>
      <c r="FB56" s="50"/>
      <c r="FC56" s="50"/>
      <c r="FD56" s="50"/>
      <c r="FE56" s="50"/>
      <c r="FF56" s="50"/>
      <c r="FG56" s="50"/>
      <c r="FH56" s="50"/>
      <c r="FI56" s="50"/>
      <c r="FJ56" s="50"/>
      <c r="FK56" s="50"/>
      <c r="FL56" s="50"/>
      <c r="FM56" s="50"/>
      <c r="FN56" s="50"/>
      <c r="FO56" s="50"/>
      <c r="FP56" s="50"/>
      <c r="FQ56" s="50"/>
      <c r="FR56" s="50"/>
      <c r="FS56" s="50"/>
      <c r="FT56" s="50"/>
      <c r="FU56" s="50"/>
      <c r="FV56" s="50"/>
      <c r="FW56" s="50"/>
      <c r="FX56" s="50"/>
      <c r="FY56" s="50"/>
      <c r="FZ56" s="50"/>
      <c r="GA56" s="50"/>
      <c r="GB56" s="50"/>
      <c r="GC56" s="50"/>
      <c r="GD56" s="51"/>
      <c r="GE56" s="50"/>
      <c r="GF56" s="50"/>
      <c r="GG56" s="50"/>
      <c r="GH56" s="50"/>
      <c r="GI56" s="50"/>
      <c r="GJ56" s="50"/>
      <c r="GK56" s="50"/>
      <c r="GL56" s="50"/>
      <c r="GM56" s="50"/>
      <c r="GN56" s="50"/>
      <c r="GO56" s="50"/>
      <c r="GP56" s="50"/>
      <c r="GQ56" s="50"/>
      <c r="GR56" s="50"/>
      <c r="GS56" s="50"/>
      <c r="GT56" s="50"/>
      <c r="GU56" s="50"/>
      <c r="GV56" s="50"/>
      <c r="GW56" s="50"/>
      <c r="GX56" s="50"/>
      <c r="GY56" s="50"/>
      <c r="GZ56" s="50"/>
      <c r="HA56" s="50"/>
      <c r="HB56" s="50"/>
      <c r="HC56" s="50"/>
      <c r="HD56" s="50"/>
      <c r="HE56" s="50"/>
      <c r="IK56" s="51"/>
      <c r="JO56" s="51"/>
    </row>
    <row r="57" spans="1:607" s="36" customFormat="1" ht="18.5" x14ac:dyDescent="0.45">
      <c r="A57" s="49"/>
      <c r="B57" s="115">
        <f>B37</f>
        <v>46235</v>
      </c>
      <c r="C57" s="115">
        <f t="shared" ref="C57:BN57" si="673">C37</f>
        <v>46236</v>
      </c>
      <c r="D57" s="115">
        <f t="shared" si="673"/>
        <v>46237</v>
      </c>
      <c r="E57" s="115">
        <f t="shared" si="673"/>
        <v>46238</v>
      </c>
      <c r="F57" s="115">
        <f t="shared" si="673"/>
        <v>46239</v>
      </c>
      <c r="G57" s="115">
        <f t="shared" si="673"/>
        <v>46240</v>
      </c>
      <c r="H57" s="115">
        <f t="shared" si="673"/>
        <v>46241</v>
      </c>
      <c r="I57" s="115">
        <f t="shared" si="673"/>
        <v>46242</v>
      </c>
      <c r="J57" s="115">
        <f t="shared" si="673"/>
        <v>46243</v>
      </c>
      <c r="K57" s="115">
        <f t="shared" si="673"/>
        <v>46244</v>
      </c>
      <c r="L57" s="115">
        <f t="shared" si="673"/>
        <v>46245</v>
      </c>
      <c r="M57" s="115">
        <f t="shared" si="673"/>
        <v>46246</v>
      </c>
      <c r="N57" s="115">
        <f t="shared" si="673"/>
        <v>46247</v>
      </c>
      <c r="O57" s="115">
        <f t="shared" si="673"/>
        <v>46248</v>
      </c>
      <c r="P57" s="115">
        <f t="shared" si="673"/>
        <v>46249</v>
      </c>
      <c r="Q57" s="115">
        <f t="shared" si="673"/>
        <v>46250</v>
      </c>
      <c r="R57" s="115">
        <f t="shared" si="673"/>
        <v>46251</v>
      </c>
      <c r="S57" s="115">
        <f t="shared" si="673"/>
        <v>46252</v>
      </c>
      <c r="T57" s="115">
        <f t="shared" si="673"/>
        <v>46253</v>
      </c>
      <c r="U57" s="115">
        <f t="shared" si="673"/>
        <v>46254</v>
      </c>
      <c r="V57" s="115">
        <f t="shared" si="673"/>
        <v>46255</v>
      </c>
      <c r="W57" s="115">
        <f t="shared" si="673"/>
        <v>46256</v>
      </c>
      <c r="X57" s="115">
        <f t="shared" si="673"/>
        <v>46257</v>
      </c>
      <c r="Y57" s="115">
        <f t="shared" si="673"/>
        <v>46258</v>
      </c>
      <c r="Z57" s="115">
        <f t="shared" si="673"/>
        <v>46259</v>
      </c>
      <c r="AA57" s="115">
        <f t="shared" si="673"/>
        <v>46260</v>
      </c>
      <c r="AB57" s="115">
        <f t="shared" si="673"/>
        <v>46261</v>
      </c>
      <c r="AC57" s="115">
        <f t="shared" si="673"/>
        <v>46262</v>
      </c>
      <c r="AD57" s="115">
        <f t="shared" si="673"/>
        <v>46263</v>
      </c>
      <c r="AE57" s="115">
        <f t="shared" si="673"/>
        <v>46264</v>
      </c>
      <c r="AF57" s="115">
        <f t="shared" si="673"/>
        <v>46265</v>
      </c>
      <c r="AG57" s="115">
        <f t="shared" si="673"/>
        <v>46266</v>
      </c>
      <c r="AH57" s="115">
        <f t="shared" si="673"/>
        <v>46267</v>
      </c>
      <c r="AI57" s="115">
        <f t="shared" si="673"/>
        <v>46268</v>
      </c>
      <c r="AJ57" s="115">
        <f t="shared" si="673"/>
        <v>46269</v>
      </c>
      <c r="AK57" s="115">
        <f t="shared" si="673"/>
        <v>46270</v>
      </c>
      <c r="AL57" s="115">
        <f t="shared" si="673"/>
        <v>46271</v>
      </c>
      <c r="AM57" s="115">
        <f t="shared" si="673"/>
        <v>46272</v>
      </c>
      <c r="AN57" s="115">
        <f t="shared" si="673"/>
        <v>46273</v>
      </c>
      <c r="AO57" s="115">
        <f t="shared" si="673"/>
        <v>46274</v>
      </c>
      <c r="AP57" s="115">
        <f t="shared" si="673"/>
        <v>46275</v>
      </c>
      <c r="AQ57" s="115">
        <f t="shared" si="673"/>
        <v>46276</v>
      </c>
      <c r="AR57" s="115">
        <f t="shared" si="673"/>
        <v>46277</v>
      </c>
      <c r="AS57" s="115">
        <f t="shared" si="673"/>
        <v>46278</v>
      </c>
      <c r="AT57" s="115">
        <f t="shared" si="673"/>
        <v>46279</v>
      </c>
      <c r="AU57" s="115">
        <f t="shared" si="673"/>
        <v>46280</v>
      </c>
      <c r="AV57" s="115">
        <f t="shared" si="673"/>
        <v>46281</v>
      </c>
      <c r="AW57" s="115">
        <f t="shared" si="673"/>
        <v>46282</v>
      </c>
      <c r="AX57" s="115">
        <f t="shared" si="673"/>
        <v>46283</v>
      </c>
      <c r="AY57" s="115">
        <f t="shared" si="673"/>
        <v>46284</v>
      </c>
      <c r="AZ57" s="115">
        <f t="shared" si="673"/>
        <v>46285</v>
      </c>
      <c r="BA57" s="115">
        <f t="shared" si="673"/>
        <v>46286</v>
      </c>
      <c r="BB57" s="115">
        <f t="shared" si="673"/>
        <v>46287</v>
      </c>
      <c r="BC57" s="115">
        <f t="shared" si="673"/>
        <v>46288</v>
      </c>
      <c r="BD57" s="115">
        <f t="shared" si="673"/>
        <v>46289</v>
      </c>
      <c r="BE57" s="115">
        <f t="shared" si="673"/>
        <v>46290</v>
      </c>
      <c r="BF57" s="115">
        <f t="shared" si="673"/>
        <v>46291</v>
      </c>
      <c r="BG57" s="115">
        <f t="shared" si="673"/>
        <v>46292</v>
      </c>
      <c r="BH57" s="115">
        <f t="shared" si="673"/>
        <v>46293</v>
      </c>
      <c r="BI57" s="115">
        <f t="shared" si="673"/>
        <v>46294</v>
      </c>
      <c r="BJ57" s="115">
        <f t="shared" si="673"/>
        <v>46295</v>
      </c>
      <c r="BK57" s="115">
        <f t="shared" si="673"/>
        <v>46296</v>
      </c>
      <c r="BL57" s="115">
        <f t="shared" si="673"/>
        <v>46297</v>
      </c>
      <c r="BM57" s="115">
        <f t="shared" si="673"/>
        <v>46298</v>
      </c>
      <c r="BN57" s="115">
        <f t="shared" si="673"/>
        <v>46299</v>
      </c>
      <c r="BO57" s="115">
        <f t="shared" ref="BO57:DZ57" si="674">BO37</f>
        <v>46300</v>
      </c>
      <c r="BP57" s="115">
        <f t="shared" si="674"/>
        <v>46301</v>
      </c>
      <c r="BQ57" s="115">
        <f t="shared" si="674"/>
        <v>46302</v>
      </c>
      <c r="BR57" s="115">
        <f t="shared" si="674"/>
        <v>46303</v>
      </c>
      <c r="BS57" s="115">
        <f t="shared" si="674"/>
        <v>46304</v>
      </c>
      <c r="BT57" s="115">
        <f t="shared" si="674"/>
        <v>46305</v>
      </c>
      <c r="BU57" s="115">
        <f t="shared" si="674"/>
        <v>46306</v>
      </c>
      <c r="BV57" s="115">
        <f t="shared" si="674"/>
        <v>46307</v>
      </c>
      <c r="BW57" s="115">
        <f t="shared" si="674"/>
        <v>46308</v>
      </c>
      <c r="BX57" s="115">
        <f t="shared" si="674"/>
        <v>46309</v>
      </c>
      <c r="BY57" s="115">
        <f t="shared" si="674"/>
        <v>46310</v>
      </c>
      <c r="BZ57" s="115">
        <f t="shared" si="674"/>
        <v>46311</v>
      </c>
      <c r="CA57" s="115">
        <f t="shared" si="674"/>
        <v>46312</v>
      </c>
      <c r="CB57" s="115">
        <f t="shared" si="674"/>
        <v>46313</v>
      </c>
      <c r="CC57" s="115">
        <f t="shared" si="674"/>
        <v>46314</v>
      </c>
      <c r="CD57" s="115">
        <f t="shared" si="674"/>
        <v>46315</v>
      </c>
      <c r="CE57" s="115">
        <f t="shared" si="674"/>
        <v>46316</v>
      </c>
      <c r="CF57" s="115">
        <f t="shared" si="674"/>
        <v>46317</v>
      </c>
      <c r="CG57" s="115">
        <f t="shared" si="674"/>
        <v>46318</v>
      </c>
      <c r="CH57" s="115">
        <f t="shared" si="674"/>
        <v>46319</v>
      </c>
      <c r="CI57" s="115">
        <f t="shared" si="674"/>
        <v>46320</v>
      </c>
      <c r="CJ57" s="115">
        <f t="shared" si="674"/>
        <v>46321</v>
      </c>
      <c r="CK57" s="115">
        <f t="shared" si="674"/>
        <v>46322</v>
      </c>
      <c r="CL57" s="115">
        <f t="shared" si="674"/>
        <v>46323</v>
      </c>
      <c r="CM57" s="115">
        <f t="shared" si="674"/>
        <v>46324</v>
      </c>
      <c r="CN57" s="115">
        <f t="shared" si="674"/>
        <v>46325</v>
      </c>
      <c r="CO57" s="115">
        <f t="shared" si="674"/>
        <v>46326</v>
      </c>
      <c r="CP57" s="115">
        <f t="shared" si="674"/>
        <v>46327</v>
      </c>
      <c r="CQ57" s="115">
        <f t="shared" si="674"/>
        <v>46328</v>
      </c>
      <c r="CR57" s="115">
        <f t="shared" si="674"/>
        <v>46329</v>
      </c>
      <c r="CS57" s="115">
        <f t="shared" si="674"/>
        <v>46330</v>
      </c>
      <c r="CT57" s="115">
        <f t="shared" si="674"/>
        <v>46331</v>
      </c>
      <c r="CU57" s="115">
        <f t="shared" si="674"/>
        <v>46332</v>
      </c>
      <c r="CV57" s="115">
        <f t="shared" si="674"/>
        <v>46333</v>
      </c>
      <c r="CW57" s="115">
        <f t="shared" si="674"/>
        <v>46334</v>
      </c>
      <c r="CX57" s="115">
        <f t="shared" si="674"/>
        <v>46335</v>
      </c>
      <c r="CY57" s="115">
        <f t="shared" si="674"/>
        <v>46336</v>
      </c>
      <c r="CZ57" s="115">
        <f t="shared" si="674"/>
        <v>46337</v>
      </c>
      <c r="DA57" s="115">
        <f t="shared" si="674"/>
        <v>46338</v>
      </c>
      <c r="DB57" s="115">
        <f t="shared" si="674"/>
        <v>46339</v>
      </c>
      <c r="DC57" s="115">
        <f t="shared" si="674"/>
        <v>46340</v>
      </c>
      <c r="DD57" s="115">
        <f t="shared" si="674"/>
        <v>46341</v>
      </c>
      <c r="DE57" s="115">
        <f t="shared" si="674"/>
        <v>46342</v>
      </c>
      <c r="DF57" s="115">
        <f t="shared" si="674"/>
        <v>46343</v>
      </c>
      <c r="DG57" s="115">
        <f t="shared" si="674"/>
        <v>46344</v>
      </c>
      <c r="DH57" s="115">
        <f t="shared" si="674"/>
        <v>46345</v>
      </c>
      <c r="DI57" s="115">
        <f t="shared" si="674"/>
        <v>46346</v>
      </c>
      <c r="DJ57" s="115">
        <f t="shared" si="674"/>
        <v>46347</v>
      </c>
      <c r="DK57" s="115">
        <f t="shared" si="674"/>
        <v>46348</v>
      </c>
      <c r="DL57" s="115">
        <f t="shared" si="674"/>
        <v>46349</v>
      </c>
      <c r="DM57" s="115">
        <f t="shared" si="674"/>
        <v>46350</v>
      </c>
      <c r="DN57" s="115">
        <f t="shared" si="674"/>
        <v>46351</v>
      </c>
      <c r="DO57" s="115">
        <f t="shared" si="674"/>
        <v>46352</v>
      </c>
      <c r="DP57" s="115">
        <f t="shared" si="674"/>
        <v>46353</v>
      </c>
      <c r="DQ57" s="115">
        <f t="shared" si="674"/>
        <v>46354</v>
      </c>
      <c r="DR57" s="115">
        <f t="shared" si="674"/>
        <v>46355</v>
      </c>
      <c r="DS57" s="115">
        <f t="shared" si="674"/>
        <v>46356</v>
      </c>
      <c r="DT57" s="115">
        <f t="shared" si="674"/>
        <v>46357</v>
      </c>
      <c r="DU57" s="115">
        <f t="shared" si="674"/>
        <v>46358</v>
      </c>
      <c r="DV57" s="115">
        <f t="shared" si="674"/>
        <v>46359</v>
      </c>
      <c r="DW57" s="115">
        <f t="shared" si="674"/>
        <v>46360</v>
      </c>
      <c r="DX57" s="115">
        <f t="shared" si="674"/>
        <v>46361</v>
      </c>
      <c r="DY57" s="115">
        <f t="shared" si="674"/>
        <v>46362</v>
      </c>
      <c r="DZ57" s="115">
        <f t="shared" si="674"/>
        <v>46363</v>
      </c>
      <c r="EA57" s="115">
        <f t="shared" ref="EA57:GL57" si="675">EA37</f>
        <v>46364</v>
      </c>
      <c r="EB57" s="115">
        <f t="shared" si="675"/>
        <v>46365</v>
      </c>
      <c r="EC57" s="115">
        <f t="shared" si="675"/>
        <v>46366</v>
      </c>
      <c r="ED57" s="115">
        <f t="shared" si="675"/>
        <v>46367</v>
      </c>
      <c r="EE57" s="115">
        <f t="shared" si="675"/>
        <v>46368</v>
      </c>
      <c r="EF57" s="115">
        <f t="shared" si="675"/>
        <v>46369</v>
      </c>
      <c r="EG57" s="115">
        <f t="shared" si="675"/>
        <v>46370</v>
      </c>
      <c r="EH57" s="115">
        <f t="shared" si="675"/>
        <v>46371</v>
      </c>
      <c r="EI57" s="115">
        <f t="shared" si="675"/>
        <v>46372</v>
      </c>
      <c r="EJ57" s="115">
        <f t="shared" si="675"/>
        <v>46373</v>
      </c>
      <c r="EK57" s="115">
        <f t="shared" si="675"/>
        <v>46374</v>
      </c>
      <c r="EL57" s="115">
        <f t="shared" si="675"/>
        <v>46375</v>
      </c>
      <c r="EM57" s="115">
        <f t="shared" si="675"/>
        <v>46376</v>
      </c>
      <c r="EN57" s="115">
        <f t="shared" si="675"/>
        <v>46377</v>
      </c>
      <c r="EO57" s="115">
        <f t="shared" si="675"/>
        <v>46378</v>
      </c>
      <c r="EP57" s="115">
        <f t="shared" si="675"/>
        <v>46379</v>
      </c>
      <c r="EQ57" s="115">
        <f t="shared" si="675"/>
        <v>46380</v>
      </c>
      <c r="ER57" s="115">
        <f t="shared" si="675"/>
        <v>46381</v>
      </c>
      <c r="ES57" s="115">
        <f t="shared" si="675"/>
        <v>46382</v>
      </c>
      <c r="ET57" s="115">
        <f t="shared" si="675"/>
        <v>46383</v>
      </c>
      <c r="EU57" s="115">
        <f t="shared" si="675"/>
        <v>46384</v>
      </c>
      <c r="EV57" s="115">
        <f t="shared" si="675"/>
        <v>46385</v>
      </c>
      <c r="EW57" s="115">
        <f t="shared" si="675"/>
        <v>46386</v>
      </c>
      <c r="EX57" s="115">
        <f t="shared" si="675"/>
        <v>46387</v>
      </c>
      <c r="EY57" s="115">
        <f t="shared" si="675"/>
        <v>46388</v>
      </c>
      <c r="EZ57" s="115">
        <f t="shared" si="675"/>
        <v>46389</v>
      </c>
      <c r="FA57" s="115">
        <f t="shared" si="675"/>
        <v>46390</v>
      </c>
      <c r="FB57" s="115">
        <f t="shared" si="675"/>
        <v>46391</v>
      </c>
      <c r="FC57" s="115">
        <f t="shared" si="675"/>
        <v>46392</v>
      </c>
      <c r="FD57" s="115">
        <f t="shared" si="675"/>
        <v>46393</v>
      </c>
      <c r="FE57" s="115">
        <f t="shared" si="675"/>
        <v>46394</v>
      </c>
      <c r="FF57" s="115">
        <f t="shared" si="675"/>
        <v>46395</v>
      </c>
      <c r="FG57" s="115">
        <f t="shared" si="675"/>
        <v>46396</v>
      </c>
      <c r="FH57" s="115">
        <f t="shared" si="675"/>
        <v>46397</v>
      </c>
      <c r="FI57" s="115">
        <f t="shared" si="675"/>
        <v>46398</v>
      </c>
      <c r="FJ57" s="115">
        <f t="shared" si="675"/>
        <v>46399</v>
      </c>
      <c r="FK57" s="115">
        <f t="shared" si="675"/>
        <v>46400</v>
      </c>
      <c r="FL57" s="115">
        <f t="shared" si="675"/>
        <v>46401</v>
      </c>
      <c r="FM57" s="115">
        <f t="shared" si="675"/>
        <v>46402</v>
      </c>
      <c r="FN57" s="115">
        <f t="shared" si="675"/>
        <v>46403</v>
      </c>
      <c r="FO57" s="115">
        <f t="shared" si="675"/>
        <v>46404</v>
      </c>
      <c r="FP57" s="115">
        <f t="shared" si="675"/>
        <v>46405</v>
      </c>
      <c r="FQ57" s="115">
        <f t="shared" si="675"/>
        <v>46406</v>
      </c>
      <c r="FR57" s="115">
        <f t="shared" si="675"/>
        <v>46407</v>
      </c>
      <c r="FS57" s="115">
        <f t="shared" si="675"/>
        <v>46408</v>
      </c>
      <c r="FT57" s="115">
        <f t="shared" si="675"/>
        <v>46409</v>
      </c>
      <c r="FU57" s="115">
        <f t="shared" si="675"/>
        <v>46410</v>
      </c>
      <c r="FV57" s="115">
        <f t="shared" si="675"/>
        <v>46411</v>
      </c>
      <c r="FW57" s="115">
        <f t="shared" si="675"/>
        <v>46412</v>
      </c>
      <c r="FX57" s="115">
        <f t="shared" si="675"/>
        <v>46413</v>
      </c>
      <c r="FY57" s="115">
        <f t="shared" si="675"/>
        <v>46414</v>
      </c>
      <c r="FZ57" s="115">
        <f t="shared" si="675"/>
        <v>46415</v>
      </c>
      <c r="GA57" s="115">
        <f t="shared" si="675"/>
        <v>46416</v>
      </c>
      <c r="GB57" s="115">
        <f t="shared" si="675"/>
        <v>46417</v>
      </c>
      <c r="GC57" s="115">
        <f t="shared" si="675"/>
        <v>46418</v>
      </c>
      <c r="GD57" s="115">
        <f t="shared" si="675"/>
        <v>46419</v>
      </c>
      <c r="GE57" s="115">
        <f t="shared" si="675"/>
        <v>46420</v>
      </c>
      <c r="GF57" s="115">
        <f t="shared" si="675"/>
        <v>46421</v>
      </c>
      <c r="GG57" s="115">
        <f t="shared" si="675"/>
        <v>46422</v>
      </c>
      <c r="GH57" s="115">
        <f t="shared" si="675"/>
        <v>46423</v>
      </c>
      <c r="GI57" s="115">
        <f t="shared" si="675"/>
        <v>46424</v>
      </c>
      <c r="GJ57" s="115">
        <f t="shared" si="675"/>
        <v>46425</v>
      </c>
      <c r="GK57" s="115">
        <f t="shared" si="675"/>
        <v>46426</v>
      </c>
      <c r="GL57" s="115">
        <f t="shared" si="675"/>
        <v>46427</v>
      </c>
      <c r="GM57" s="115">
        <f t="shared" ref="GM57:IX57" si="676">GM37</f>
        <v>46428</v>
      </c>
      <c r="GN57" s="115">
        <f t="shared" si="676"/>
        <v>46429</v>
      </c>
      <c r="GO57" s="115">
        <f t="shared" si="676"/>
        <v>46430</v>
      </c>
      <c r="GP57" s="115">
        <f t="shared" si="676"/>
        <v>46431</v>
      </c>
      <c r="GQ57" s="115">
        <f t="shared" si="676"/>
        <v>46432</v>
      </c>
      <c r="GR57" s="115">
        <f t="shared" si="676"/>
        <v>46433</v>
      </c>
      <c r="GS57" s="115">
        <f t="shared" si="676"/>
        <v>46434</v>
      </c>
      <c r="GT57" s="115">
        <f t="shared" si="676"/>
        <v>46435</v>
      </c>
      <c r="GU57" s="115">
        <f t="shared" si="676"/>
        <v>46436</v>
      </c>
      <c r="GV57" s="115">
        <f t="shared" si="676"/>
        <v>46437</v>
      </c>
      <c r="GW57" s="115">
        <f t="shared" si="676"/>
        <v>46438</v>
      </c>
      <c r="GX57" s="115">
        <f t="shared" si="676"/>
        <v>46439</v>
      </c>
      <c r="GY57" s="115">
        <f t="shared" si="676"/>
        <v>46440</v>
      </c>
      <c r="GZ57" s="115">
        <f t="shared" si="676"/>
        <v>46441</v>
      </c>
      <c r="HA57" s="115">
        <f t="shared" si="676"/>
        <v>46442</v>
      </c>
      <c r="HB57" s="115">
        <f t="shared" si="676"/>
        <v>46443</v>
      </c>
      <c r="HC57" s="115">
        <f t="shared" si="676"/>
        <v>46444</v>
      </c>
      <c r="HD57" s="115">
        <f t="shared" si="676"/>
        <v>46445</v>
      </c>
      <c r="HE57" s="115">
        <f t="shared" si="676"/>
        <v>46446</v>
      </c>
      <c r="HF57" s="115">
        <f t="shared" si="676"/>
        <v>46447</v>
      </c>
      <c r="HG57" s="115">
        <f t="shared" si="676"/>
        <v>46448</v>
      </c>
      <c r="HH57" s="115">
        <f t="shared" si="676"/>
        <v>46449</v>
      </c>
      <c r="HI57" s="115">
        <f t="shared" si="676"/>
        <v>46450</v>
      </c>
      <c r="HJ57" s="115">
        <f t="shared" si="676"/>
        <v>46451</v>
      </c>
      <c r="HK57" s="115">
        <f t="shared" si="676"/>
        <v>46452</v>
      </c>
      <c r="HL57" s="115">
        <f t="shared" si="676"/>
        <v>46453</v>
      </c>
      <c r="HM57" s="115">
        <f t="shared" si="676"/>
        <v>46454</v>
      </c>
      <c r="HN57" s="115">
        <f t="shared" si="676"/>
        <v>46455</v>
      </c>
      <c r="HO57" s="115">
        <f t="shared" si="676"/>
        <v>46456</v>
      </c>
      <c r="HP57" s="115">
        <f t="shared" si="676"/>
        <v>46457</v>
      </c>
      <c r="HQ57" s="115">
        <f t="shared" si="676"/>
        <v>46458</v>
      </c>
      <c r="HR57" s="115">
        <f t="shared" si="676"/>
        <v>46459</v>
      </c>
      <c r="HS57" s="115">
        <f t="shared" si="676"/>
        <v>46460</v>
      </c>
      <c r="HT57" s="115">
        <f t="shared" si="676"/>
        <v>46461</v>
      </c>
      <c r="HU57" s="115">
        <f t="shared" si="676"/>
        <v>46462</v>
      </c>
      <c r="HV57" s="115">
        <f t="shared" si="676"/>
        <v>46463</v>
      </c>
      <c r="HW57" s="115">
        <f t="shared" si="676"/>
        <v>46464</v>
      </c>
      <c r="HX57" s="115">
        <f t="shared" si="676"/>
        <v>46465</v>
      </c>
      <c r="HY57" s="115">
        <f t="shared" si="676"/>
        <v>46466</v>
      </c>
      <c r="HZ57" s="115">
        <f t="shared" si="676"/>
        <v>46467</v>
      </c>
      <c r="IA57" s="115">
        <f t="shared" si="676"/>
        <v>46468</v>
      </c>
      <c r="IB57" s="115">
        <f t="shared" si="676"/>
        <v>46469</v>
      </c>
      <c r="IC57" s="115">
        <f t="shared" si="676"/>
        <v>46470</v>
      </c>
      <c r="ID57" s="115">
        <f t="shared" si="676"/>
        <v>46471</v>
      </c>
      <c r="IE57" s="115">
        <f t="shared" si="676"/>
        <v>46472</v>
      </c>
      <c r="IF57" s="115">
        <f t="shared" si="676"/>
        <v>46473</v>
      </c>
      <c r="IG57" s="115">
        <f t="shared" si="676"/>
        <v>46474</v>
      </c>
      <c r="IH57" s="115">
        <f t="shared" si="676"/>
        <v>46475</v>
      </c>
      <c r="II57" s="115">
        <f t="shared" si="676"/>
        <v>46476</v>
      </c>
      <c r="IJ57" s="115">
        <f t="shared" si="676"/>
        <v>46477</v>
      </c>
      <c r="IK57" s="115">
        <f t="shared" si="676"/>
        <v>46478</v>
      </c>
      <c r="IL57" s="115">
        <f t="shared" si="676"/>
        <v>46479</v>
      </c>
      <c r="IM57" s="115">
        <f t="shared" si="676"/>
        <v>46480</v>
      </c>
      <c r="IN57" s="115">
        <f t="shared" si="676"/>
        <v>46481</v>
      </c>
      <c r="IO57" s="115">
        <f t="shared" si="676"/>
        <v>46482</v>
      </c>
      <c r="IP57" s="115">
        <f t="shared" si="676"/>
        <v>46483</v>
      </c>
      <c r="IQ57" s="115">
        <f t="shared" si="676"/>
        <v>46484</v>
      </c>
      <c r="IR57" s="115">
        <f t="shared" si="676"/>
        <v>46485</v>
      </c>
      <c r="IS57" s="115">
        <f t="shared" si="676"/>
        <v>46486</v>
      </c>
      <c r="IT57" s="115">
        <f t="shared" si="676"/>
        <v>46487</v>
      </c>
      <c r="IU57" s="115">
        <f t="shared" si="676"/>
        <v>46488</v>
      </c>
      <c r="IV57" s="115">
        <f t="shared" si="676"/>
        <v>46489</v>
      </c>
      <c r="IW57" s="115">
        <f t="shared" si="676"/>
        <v>46490</v>
      </c>
      <c r="IX57" s="115">
        <f t="shared" si="676"/>
        <v>46491</v>
      </c>
      <c r="IY57" s="115">
        <f t="shared" ref="IY57:KS57" si="677">IY37</f>
        <v>46492</v>
      </c>
      <c r="IZ57" s="115">
        <f t="shared" si="677"/>
        <v>46493</v>
      </c>
      <c r="JA57" s="115">
        <f t="shared" si="677"/>
        <v>46494</v>
      </c>
      <c r="JB57" s="115">
        <f t="shared" si="677"/>
        <v>46495</v>
      </c>
      <c r="JC57" s="115">
        <f t="shared" si="677"/>
        <v>46496</v>
      </c>
      <c r="JD57" s="115">
        <f t="shared" si="677"/>
        <v>46497</v>
      </c>
      <c r="JE57" s="115">
        <f t="shared" si="677"/>
        <v>46498</v>
      </c>
      <c r="JF57" s="115">
        <f t="shared" si="677"/>
        <v>46499</v>
      </c>
      <c r="JG57" s="115">
        <f t="shared" si="677"/>
        <v>46500</v>
      </c>
      <c r="JH57" s="115">
        <f t="shared" si="677"/>
        <v>46501</v>
      </c>
      <c r="JI57" s="115">
        <f t="shared" si="677"/>
        <v>46502</v>
      </c>
      <c r="JJ57" s="115">
        <f t="shared" si="677"/>
        <v>46503</v>
      </c>
      <c r="JK57" s="115">
        <f t="shared" si="677"/>
        <v>46504</v>
      </c>
      <c r="JL57" s="115">
        <f t="shared" si="677"/>
        <v>46505</v>
      </c>
      <c r="JM57" s="115">
        <f t="shared" si="677"/>
        <v>46506</v>
      </c>
      <c r="JN57" s="115">
        <f t="shared" si="677"/>
        <v>46507</v>
      </c>
      <c r="JO57" s="115">
        <f t="shared" si="677"/>
        <v>46508</v>
      </c>
      <c r="JP57" s="115">
        <f t="shared" si="677"/>
        <v>46509</v>
      </c>
      <c r="JQ57" s="115">
        <f t="shared" si="677"/>
        <v>46510</v>
      </c>
      <c r="JR57" s="115">
        <f t="shared" si="677"/>
        <v>46511</v>
      </c>
      <c r="JS57" s="115">
        <f t="shared" si="677"/>
        <v>46512</v>
      </c>
      <c r="JT57" s="115">
        <f t="shared" si="677"/>
        <v>46513</v>
      </c>
      <c r="JU57" s="115">
        <f t="shared" si="677"/>
        <v>46514</v>
      </c>
      <c r="JV57" s="115">
        <f t="shared" si="677"/>
        <v>46515</v>
      </c>
      <c r="JW57" s="115">
        <f t="shared" si="677"/>
        <v>46516</v>
      </c>
      <c r="JX57" s="115">
        <f t="shared" si="677"/>
        <v>46517</v>
      </c>
      <c r="JY57" s="115">
        <f t="shared" si="677"/>
        <v>46518</v>
      </c>
      <c r="JZ57" s="115">
        <f t="shared" si="677"/>
        <v>46519</v>
      </c>
      <c r="KA57" s="115">
        <f t="shared" si="677"/>
        <v>46520</v>
      </c>
      <c r="KB57" s="115">
        <f t="shared" si="677"/>
        <v>46521</v>
      </c>
      <c r="KC57" s="115">
        <f t="shared" si="677"/>
        <v>46522</v>
      </c>
      <c r="KD57" s="115">
        <f t="shared" si="677"/>
        <v>46523</v>
      </c>
      <c r="KE57" s="115">
        <f t="shared" si="677"/>
        <v>46524</v>
      </c>
      <c r="KF57" s="115">
        <f t="shared" si="677"/>
        <v>46525</v>
      </c>
      <c r="KG57" s="115">
        <f t="shared" si="677"/>
        <v>46526</v>
      </c>
      <c r="KH57" s="115">
        <f t="shared" si="677"/>
        <v>46527</v>
      </c>
      <c r="KI57" s="115">
        <f t="shared" si="677"/>
        <v>46528</v>
      </c>
      <c r="KJ57" s="115">
        <f t="shared" si="677"/>
        <v>46529</v>
      </c>
      <c r="KK57" s="115">
        <f t="shared" si="677"/>
        <v>46530</v>
      </c>
      <c r="KL57" s="115">
        <f t="shared" si="677"/>
        <v>46531</v>
      </c>
      <c r="KM57" s="115">
        <f t="shared" si="677"/>
        <v>46532</v>
      </c>
      <c r="KN57" s="115">
        <f t="shared" si="677"/>
        <v>46533</v>
      </c>
      <c r="KO57" s="115">
        <f t="shared" si="677"/>
        <v>46534</v>
      </c>
      <c r="KP57" s="115">
        <f t="shared" si="677"/>
        <v>46535</v>
      </c>
      <c r="KQ57" s="115">
        <f t="shared" si="677"/>
        <v>46536</v>
      </c>
      <c r="KR57" s="115">
        <f t="shared" si="677"/>
        <v>46537</v>
      </c>
      <c r="KS57" s="115">
        <f t="shared" si="677"/>
        <v>46538</v>
      </c>
      <c r="KT57" s="115">
        <f>KT37</f>
        <v>46539</v>
      </c>
      <c r="KU57" s="115">
        <f>KU37</f>
        <v>46540</v>
      </c>
      <c r="KV57" s="115">
        <f t="shared" ref="KV57:LV57" si="678">KV37</f>
        <v>46541</v>
      </c>
      <c r="KW57" s="115">
        <f t="shared" si="678"/>
        <v>46542</v>
      </c>
      <c r="KX57" s="115">
        <f t="shared" si="678"/>
        <v>46543</v>
      </c>
      <c r="KY57" s="115">
        <f t="shared" si="678"/>
        <v>46544</v>
      </c>
      <c r="KZ57" s="115">
        <f t="shared" si="678"/>
        <v>46545</v>
      </c>
      <c r="LA57" s="115">
        <f t="shared" si="678"/>
        <v>46546</v>
      </c>
      <c r="LB57" s="115">
        <f t="shared" si="678"/>
        <v>46547</v>
      </c>
      <c r="LC57" s="115">
        <f t="shared" si="678"/>
        <v>46548</v>
      </c>
      <c r="LD57" s="115">
        <f t="shared" si="678"/>
        <v>46549</v>
      </c>
      <c r="LE57" s="115">
        <f t="shared" si="678"/>
        <v>46550</v>
      </c>
      <c r="LF57" s="115">
        <f t="shared" si="678"/>
        <v>46551</v>
      </c>
      <c r="LG57" s="115">
        <f t="shared" si="678"/>
        <v>46552</v>
      </c>
      <c r="LH57" s="115">
        <f t="shared" si="678"/>
        <v>46553</v>
      </c>
      <c r="LI57" s="115">
        <f t="shared" si="678"/>
        <v>46554</v>
      </c>
      <c r="LJ57" s="115">
        <f t="shared" si="678"/>
        <v>46555</v>
      </c>
      <c r="LK57" s="115">
        <f t="shared" si="678"/>
        <v>46556</v>
      </c>
      <c r="LL57" s="115">
        <f t="shared" si="678"/>
        <v>46557</v>
      </c>
      <c r="LM57" s="115">
        <f t="shared" si="678"/>
        <v>46558</v>
      </c>
      <c r="LN57" s="115">
        <f t="shared" si="678"/>
        <v>46559</v>
      </c>
      <c r="LO57" s="115">
        <f t="shared" si="678"/>
        <v>46560</v>
      </c>
      <c r="LP57" s="115">
        <f t="shared" si="678"/>
        <v>46561</v>
      </c>
      <c r="LQ57" s="115">
        <f t="shared" si="678"/>
        <v>46562</v>
      </c>
      <c r="LR57" s="115">
        <f t="shared" si="678"/>
        <v>46563</v>
      </c>
      <c r="LS57" s="115">
        <f t="shared" si="678"/>
        <v>46564</v>
      </c>
      <c r="LT57" s="115">
        <f t="shared" si="678"/>
        <v>46565</v>
      </c>
      <c r="LU57" s="115">
        <f t="shared" si="678"/>
        <v>46566</v>
      </c>
      <c r="LV57" s="115">
        <f t="shared" si="678"/>
        <v>46567</v>
      </c>
      <c r="LW57" s="115">
        <f t="shared" ref="LW57:NB57" si="679">LW37</f>
        <v>46568</v>
      </c>
      <c r="LX57" s="115">
        <f t="shared" si="679"/>
        <v>46569</v>
      </c>
      <c r="LY57" s="115">
        <f t="shared" si="679"/>
        <v>46570</v>
      </c>
      <c r="LZ57" s="115">
        <f t="shared" si="679"/>
        <v>46571</v>
      </c>
      <c r="MA57" s="115">
        <f t="shared" si="679"/>
        <v>46572</v>
      </c>
      <c r="MB57" s="115">
        <f t="shared" si="679"/>
        <v>46573</v>
      </c>
      <c r="MC57" s="115">
        <f t="shared" si="679"/>
        <v>46574</v>
      </c>
      <c r="MD57" s="115">
        <f t="shared" si="679"/>
        <v>46575</v>
      </c>
      <c r="ME57" s="115">
        <f t="shared" si="679"/>
        <v>46576</v>
      </c>
      <c r="MF57" s="115">
        <f t="shared" si="679"/>
        <v>46577</v>
      </c>
      <c r="MG57" s="115">
        <f t="shared" si="679"/>
        <v>46578</v>
      </c>
      <c r="MH57" s="115">
        <f t="shared" si="679"/>
        <v>46579</v>
      </c>
      <c r="MI57" s="115">
        <f t="shared" si="679"/>
        <v>46580</v>
      </c>
      <c r="MJ57" s="115">
        <f t="shared" si="679"/>
        <v>46581</v>
      </c>
      <c r="MK57" s="115">
        <f t="shared" si="679"/>
        <v>46582</v>
      </c>
      <c r="ML57" s="115">
        <f t="shared" si="679"/>
        <v>46583</v>
      </c>
      <c r="MM57" s="115">
        <f t="shared" si="679"/>
        <v>46584</v>
      </c>
      <c r="MN57" s="115">
        <f t="shared" si="679"/>
        <v>46585</v>
      </c>
      <c r="MO57" s="115">
        <f t="shared" si="679"/>
        <v>46586</v>
      </c>
      <c r="MP57" s="115">
        <f t="shared" si="679"/>
        <v>46587</v>
      </c>
      <c r="MQ57" s="115">
        <f t="shared" si="679"/>
        <v>46588</v>
      </c>
      <c r="MR57" s="115">
        <f t="shared" si="679"/>
        <v>46589</v>
      </c>
      <c r="MS57" s="115">
        <f t="shared" si="679"/>
        <v>46590</v>
      </c>
      <c r="MT57" s="115">
        <f t="shared" si="679"/>
        <v>46591</v>
      </c>
      <c r="MU57" s="115">
        <f t="shared" si="679"/>
        <v>46592</v>
      </c>
      <c r="MV57" s="115">
        <f t="shared" si="679"/>
        <v>46593</v>
      </c>
      <c r="MW57" s="115">
        <f t="shared" si="679"/>
        <v>46594</v>
      </c>
      <c r="MX57" s="115">
        <f t="shared" si="679"/>
        <v>46595</v>
      </c>
      <c r="MY57" s="115">
        <f t="shared" si="679"/>
        <v>46596</v>
      </c>
      <c r="MZ57" s="115">
        <f t="shared" si="679"/>
        <v>46597</v>
      </c>
      <c r="NA57" s="115">
        <f t="shared" si="679"/>
        <v>46598</v>
      </c>
      <c r="NB57" s="115">
        <f t="shared" si="679"/>
        <v>46599</v>
      </c>
      <c r="NC57" s="115">
        <f>NC37</f>
        <v>46600</v>
      </c>
      <c r="ND57" s="115">
        <f>ND37</f>
        <v>46601</v>
      </c>
      <c r="NE57" s="115">
        <f>NE37</f>
        <v>46602</v>
      </c>
      <c r="NF57" s="115">
        <f>NF37</f>
        <v>46603</v>
      </c>
      <c r="NG57" s="115">
        <f t="shared" ref="NG57:OE57" si="680">NG37</f>
        <v>46604</v>
      </c>
      <c r="NH57" s="115">
        <f t="shared" si="680"/>
        <v>46605</v>
      </c>
      <c r="NI57" s="115">
        <f t="shared" si="680"/>
        <v>46606</v>
      </c>
      <c r="NJ57" s="115">
        <f t="shared" si="680"/>
        <v>46607</v>
      </c>
      <c r="NK57" s="115">
        <f t="shared" si="680"/>
        <v>46608</v>
      </c>
      <c r="NL57" s="115">
        <f t="shared" si="680"/>
        <v>46609</v>
      </c>
      <c r="NM57" s="115">
        <f t="shared" si="680"/>
        <v>46610</v>
      </c>
      <c r="NN57" s="115">
        <f t="shared" si="680"/>
        <v>46611</v>
      </c>
      <c r="NO57" s="115">
        <f t="shared" si="680"/>
        <v>46612</v>
      </c>
      <c r="NP57" s="115">
        <f t="shared" si="680"/>
        <v>46613</v>
      </c>
      <c r="NQ57" s="115">
        <f t="shared" si="680"/>
        <v>46614</v>
      </c>
      <c r="NR57" s="115">
        <f t="shared" si="680"/>
        <v>46615</v>
      </c>
      <c r="NS57" s="115">
        <f t="shared" si="680"/>
        <v>46616</v>
      </c>
      <c r="NT57" s="115">
        <f t="shared" si="680"/>
        <v>46617</v>
      </c>
      <c r="NU57" s="115">
        <f t="shared" si="680"/>
        <v>46618</v>
      </c>
      <c r="NV57" s="115">
        <f t="shared" si="680"/>
        <v>46619</v>
      </c>
      <c r="NW57" s="115">
        <f t="shared" si="680"/>
        <v>46620</v>
      </c>
      <c r="NX57" s="115">
        <f t="shared" si="680"/>
        <v>46621</v>
      </c>
      <c r="NY57" s="115">
        <f t="shared" si="680"/>
        <v>46622</v>
      </c>
      <c r="NZ57" s="115">
        <f t="shared" si="680"/>
        <v>46623</v>
      </c>
      <c r="OA57" s="115">
        <f t="shared" si="680"/>
        <v>46624</v>
      </c>
      <c r="OB57" s="115">
        <f t="shared" si="680"/>
        <v>46625</v>
      </c>
      <c r="OC57" s="115">
        <f t="shared" si="680"/>
        <v>46626</v>
      </c>
      <c r="OD57" s="115">
        <f t="shared" si="680"/>
        <v>46627</v>
      </c>
      <c r="OE57" s="115">
        <f t="shared" si="680"/>
        <v>46628</v>
      </c>
      <c r="OF57" s="115">
        <f t="shared" ref="OF57:QC57" si="681">OF37</f>
        <v>46629</v>
      </c>
      <c r="OG57" s="115">
        <f t="shared" si="681"/>
        <v>46630</v>
      </c>
      <c r="OH57" s="115">
        <f t="shared" si="681"/>
        <v>46631</v>
      </c>
      <c r="OI57" s="115">
        <f t="shared" si="681"/>
        <v>46632</v>
      </c>
      <c r="OJ57" s="115">
        <f t="shared" si="681"/>
        <v>46633</v>
      </c>
      <c r="OK57" s="115">
        <f t="shared" si="681"/>
        <v>46634</v>
      </c>
      <c r="OL57" s="115">
        <f t="shared" si="681"/>
        <v>46635</v>
      </c>
      <c r="OM57" s="115">
        <f t="shared" si="681"/>
        <v>46636</v>
      </c>
      <c r="ON57" s="115">
        <f t="shared" si="681"/>
        <v>46637</v>
      </c>
      <c r="OO57" s="115">
        <f t="shared" si="681"/>
        <v>46638</v>
      </c>
      <c r="OP57" s="115">
        <f t="shared" si="681"/>
        <v>46639</v>
      </c>
      <c r="OQ57" s="115">
        <f t="shared" si="681"/>
        <v>46640</v>
      </c>
      <c r="OR57" s="115">
        <f t="shared" si="681"/>
        <v>46641</v>
      </c>
      <c r="OS57" s="115">
        <f t="shared" si="681"/>
        <v>46642</v>
      </c>
      <c r="OT57" s="115">
        <f t="shared" si="681"/>
        <v>46643</v>
      </c>
      <c r="OU57" s="115">
        <f t="shared" si="681"/>
        <v>46644</v>
      </c>
      <c r="OV57" s="115">
        <f t="shared" si="681"/>
        <v>46645</v>
      </c>
      <c r="OW57" s="115">
        <f t="shared" si="681"/>
        <v>46646</v>
      </c>
      <c r="OX57" s="115">
        <f t="shared" si="681"/>
        <v>46647</v>
      </c>
      <c r="OY57" s="115">
        <f t="shared" si="681"/>
        <v>46648</v>
      </c>
      <c r="OZ57" s="115">
        <f t="shared" si="681"/>
        <v>46649</v>
      </c>
      <c r="PA57" s="115">
        <f t="shared" si="681"/>
        <v>46650</v>
      </c>
      <c r="PB57" s="115">
        <f t="shared" si="681"/>
        <v>46651</v>
      </c>
      <c r="PC57" s="115">
        <f t="shared" si="681"/>
        <v>46652</v>
      </c>
      <c r="PD57" s="115">
        <f t="shared" si="681"/>
        <v>46653</v>
      </c>
      <c r="PE57" s="115">
        <f t="shared" si="681"/>
        <v>46654</v>
      </c>
      <c r="PF57" s="115">
        <f t="shared" si="681"/>
        <v>46655</v>
      </c>
      <c r="PG57" s="115">
        <f t="shared" si="681"/>
        <v>46656</v>
      </c>
      <c r="PH57" s="115">
        <f t="shared" si="681"/>
        <v>46657</v>
      </c>
      <c r="PI57" s="115">
        <f t="shared" si="681"/>
        <v>46658</v>
      </c>
      <c r="PJ57" s="115">
        <f t="shared" si="681"/>
        <v>46659</v>
      </c>
      <c r="PK57" s="115">
        <f t="shared" si="681"/>
        <v>46660</v>
      </c>
      <c r="PL57" s="115">
        <f t="shared" si="681"/>
        <v>46661</v>
      </c>
      <c r="PM57" s="115">
        <f t="shared" si="681"/>
        <v>46662</v>
      </c>
      <c r="PN57" s="115">
        <f t="shared" si="681"/>
        <v>46663</v>
      </c>
      <c r="PO57" s="115">
        <f t="shared" si="681"/>
        <v>46664</v>
      </c>
      <c r="PP57" s="115">
        <f t="shared" si="681"/>
        <v>46665</v>
      </c>
      <c r="PQ57" s="115">
        <f t="shared" si="681"/>
        <v>46666</v>
      </c>
      <c r="PR57" s="115">
        <f t="shared" si="681"/>
        <v>46667</v>
      </c>
      <c r="PS57" s="115">
        <f t="shared" si="681"/>
        <v>46668</v>
      </c>
      <c r="PT57" s="115">
        <f t="shared" si="681"/>
        <v>46669</v>
      </c>
      <c r="PU57" s="115">
        <f t="shared" si="681"/>
        <v>46670</v>
      </c>
      <c r="PV57" s="115">
        <f t="shared" si="681"/>
        <v>46671</v>
      </c>
      <c r="PW57" s="115">
        <f t="shared" si="681"/>
        <v>46672</v>
      </c>
      <c r="PX57" s="115">
        <f t="shared" si="681"/>
        <v>46673</v>
      </c>
      <c r="PY57" s="115">
        <f t="shared" si="681"/>
        <v>46674</v>
      </c>
      <c r="PZ57" s="115">
        <f t="shared" si="681"/>
        <v>46675</v>
      </c>
      <c r="QA57" s="115">
        <f t="shared" si="681"/>
        <v>46676</v>
      </c>
      <c r="QB57" s="115">
        <f t="shared" si="681"/>
        <v>46677</v>
      </c>
      <c r="QC57" s="115">
        <f t="shared" si="681"/>
        <v>46678</v>
      </c>
      <c r="QD57" s="115">
        <f t="shared" ref="QD57:SG57" si="682">QD37</f>
        <v>46679</v>
      </c>
      <c r="QE57" s="115">
        <f t="shared" si="682"/>
        <v>46680</v>
      </c>
      <c r="QF57" s="115">
        <f t="shared" si="682"/>
        <v>46681</v>
      </c>
      <c r="QG57" s="115">
        <f t="shared" si="682"/>
        <v>46682</v>
      </c>
      <c r="QH57" s="115">
        <f t="shared" si="682"/>
        <v>46683</v>
      </c>
      <c r="QI57" s="115">
        <f t="shared" si="682"/>
        <v>46684</v>
      </c>
      <c r="QJ57" s="115">
        <f t="shared" si="682"/>
        <v>46685</v>
      </c>
      <c r="QK57" s="115">
        <f t="shared" si="682"/>
        <v>46686</v>
      </c>
      <c r="QL57" s="115">
        <f t="shared" si="682"/>
        <v>46687</v>
      </c>
      <c r="QM57" s="115">
        <f t="shared" si="682"/>
        <v>46688</v>
      </c>
      <c r="QN57" s="115">
        <f t="shared" si="682"/>
        <v>46689</v>
      </c>
      <c r="QO57" s="115">
        <f t="shared" si="682"/>
        <v>46690</v>
      </c>
      <c r="QP57" s="115">
        <f t="shared" si="682"/>
        <v>46691</v>
      </c>
      <c r="QQ57" s="115">
        <f t="shared" si="682"/>
        <v>46692</v>
      </c>
      <c r="QR57" s="115">
        <f t="shared" si="682"/>
        <v>46693</v>
      </c>
      <c r="QS57" s="115">
        <f t="shared" si="682"/>
        <v>46694</v>
      </c>
      <c r="QT57" s="115">
        <f t="shared" si="682"/>
        <v>46695</v>
      </c>
      <c r="QU57" s="115">
        <f t="shared" si="682"/>
        <v>46696</v>
      </c>
      <c r="QV57" s="115">
        <f t="shared" si="682"/>
        <v>46697</v>
      </c>
      <c r="QW57" s="115">
        <f t="shared" si="682"/>
        <v>46698</v>
      </c>
      <c r="QX57" s="115">
        <f t="shared" si="682"/>
        <v>46699</v>
      </c>
      <c r="QY57" s="115">
        <f t="shared" si="682"/>
        <v>46700</v>
      </c>
      <c r="QZ57" s="115">
        <f t="shared" si="682"/>
        <v>46701</v>
      </c>
      <c r="RA57" s="115">
        <f t="shared" si="682"/>
        <v>46702</v>
      </c>
      <c r="RB57" s="115">
        <f t="shared" si="682"/>
        <v>46703</v>
      </c>
      <c r="RC57" s="115">
        <f t="shared" si="682"/>
        <v>46704</v>
      </c>
      <c r="RD57" s="115">
        <f t="shared" si="682"/>
        <v>46705</v>
      </c>
      <c r="RE57" s="115">
        <f t="shared" si="682"/>
        <v>46706</v>
      </c>
      <c r="RF57" s="115">
        <f t="shared" si="682"/>
        <v>46707</v>
      </c>
      <c r="RG57" s="115">
        <f t="shared" si="682"/>
        <v>46708</v>
      </c>
      <c r="RH57" s="115">
        <f t="shared" si="682"/>
        <v>46709</v>
      </c>
      <c r="RI57" s="115">
        <f t="shared" si="682"/>
        <v>46710</v>
      </c>
      <c r="RJ57" s="115">
        <f t="shared" si="682"/>
        <v>46711</v>
      </c>
      <c r="RK57" s="115">
        <f t="shared" si="682"/>
        <v>46712</v>
      </c>
      <c r="RL57" s="115">
        <f t="shared" si="682"/>
        <v>46713</v>
      </c>
      <c r="RM57" s="115">
        <f t="shared" si="682"/>
        <v>46714</v>
      </c>
      <c r="RN57" s="115">
        <f t="shared" si="682"/>
        <v>46715</v>
      </c>
      <c r="RO57" s="115">
        <f t="shared" si="682"/>
        <v>46716</v>
      </c>
      <c r="RP57" s="115">
        <f t="shared" si="682"/>
        <v>46717</v>
      </c>
      <c r="RQ57" s="115">
        <f t="shared" si="682"/>
        <v>46718</v>
      </c>
      <c r="RR57" s="115">
        <f t="shared" si="682"/>
        <v>46719</v>
      </c>
      <c r="RS57" s="115">
        <f t="shared" si="682"/>
        <v>46720</v>
      </c>
      <c r="RT57" s="115">
        <f t="shared" si="682"/>
        <v>46721</v>
      </c>
      <c r="RU57" s="115">
        <f t="shared" si="682"/>
        <v>46722</v>
      </c>
      <c r="RV57" s="115">
        <f t="shared" si="682"/>
        <v>46723</v>
      </c>
      <c r="RW57" s="115">
        <f t="shared" si="682"/>
        <v>46724</v>
      </c>
      <c r="RX57" s="115">
        <f t="shared" si="682"/>
        <v>46725</v>
      </c>
      <c r="RY57" s="115">
        <f t="shared" si="682"/>
        <v>46726</v>
      </c>
      <c r="RZ57" s="115">
        <f t="shared" si="682"/>
        <v>46727</v>
      </c>
      <c r="SA57" s="115">
        <f t="shared" si="682"/>
        <v>46728</v>
      </c>
      <c r="SB57" s="115">
        <f t="shared" si="682"/>
        <v>46729</v>
      </c>
      <c r="SC57" s="115">
        <f t="shared" si="682"/>
        <v>46730</v>
      </c>
      <c r="SD57" s="115">
        <f t="shared" si="682"/>
        <v>46731</v>
      </c>
      <c r="SE57" s="115">
        <f t="shared" si="682"/>
        <v>46732</v>
      </c>
      <c r="SF57" s="115">
        <f t="shared" si="682"/>
        <v>46733</v>
      </c>
      <c r="SG57" s="115">
        <f t="shared" si="682"/>
        <v>46734</v>
      </c>
      <c r="SH57" s="115">
        <f t="shared" ref="SH57:SY57" si="683">SH37</f>
        <v>46735</v>
      </c>
      <c r="SI57" s="115">
        <f t="shared" si="683"/>
        <v>46736</v>
      </c>
      <c r="SJ57" s="115">
        <f t="shared" si="683"/>
        <v>46737</v>
      </c>
      <c r="SK57" s="115">
        <f t="shared" si="683"/>
        <v>46738</v>
      </c>
      <c r="SL57" s="115">
        <f t="shared" si="683"/>
        <v>46739</v>
      </c>
      <c r="SM57" s="115">
        <f t="shared" si="683"/>
        <v>46740</v>
      </c>
      <c r="SN57" s="115">
        <f t="shared" si="683"/>
        <v>46741</v>
      </c>
      <c r="SO57" s="115">
        <f t="shared" si="683"/>
        <v>46742</v>
      </c>
      <c r="SP57" s="115">
        <f t="shared" si="683"/>
        <v>46743</v>
      </c>
      <c r="SQ57" s="115">
        <f t="shared" si="683"/>
        <v>46744</v>
      </c>
      <c r="SR57" s="115">
        <f t="shared" si="683"/>
        <v>46745</v>
      </c>
      <c r="SS57" s="115">
        <f t="shared" si="683"/>
        <v>46746</v>
      </c>
      <c r="ST57" s="115">
        <f t="shared" si="683"/>
        <v>46747</v>
      </c>
      <c r="SU57" s="115">
        <f t="shared" si="683"/>
        <v>46748</v>
      </c>
      <c r="SV57" s="115">
        <f t="shared" si="683"/>
        <v>46749</v>
      </c>
      <c r="SW57" s="115">
        <f t="shared" si="683"/>
        <v>46750</v>
      </c>
      <c r="SX57" s="115">
        <f t="shared" si="683"/>
        <v>46751</v>
      </c>
      <c r="SY57" s="115">
        <f t="shared" si="683"/>
        <v>46752</v>
      </c>
    </row>
    <row r="58" spans="1:607" s="53" customFormat="1" ht="18.5" x14ac:dyDescent="0.45">
      <c r="A58" s="116" t="s">
        <v>35</v>
      </c>
      <c r="B58" s="53">
        <f>IF(AND(B64&lt;$B$75,B64&gt;0),1,0)</f>
        <v>0</v>
      </c>
      <c r="C58" s="53">
        <f t="shared" ref="C58:BN58" si="684">IF(AND(C64&lt;$B$75,C64&gt;0),1,0)</f>
        <v>0</v>
      </c>
      <c r="D58" s="53">
        <f t="shared" si="684"/>
        <v>0</v>
      </c>
      <c r="E58" s="53">
        <f t="shared" si="684"/>
        <v>0</v>
      </c>
      <c r="F58" s="53">
        <f t="shared" si="684"/>
        <v>0</v>
      </c>
      <c r="G58" s="53">
        <f t="shared" si="684"/>
        <v>0</v>
      </c>
      <c r="H58" s="53">
        <f t="shared" si="684"/>
        <v>0</v>
      </c>
      <c r="I58" s="53">
        <f t="shared" si="684"/>
        <v>0</v>
      </c>
      <c r="J58" s="53">
        <f t="shared" si="684"/>
        <v>0</v>
      </c>
      <c r="K58" s="53">
        <f t="shared" si="684"/>
        <v>0</v>
      </c>
      <c r="L58" s="53">
        <f t="shared" si="684"/>
        <v>0</v>
      </c>
      <c r="M58" s="53">
        <f t="shared" si="684"/>
        <v>0</v>
      </c>
      <c r="N58" s="53">
        <f t="shared" si="684"/>
        <v>0</v>
      </c>
      <c r="O58" s="53">
        <f t="shared" si="684"/>
        <v>0</v>
      </c>
      <c r="P58" s="53">
        <f t="shared" si="684"/>
        <v>0</v>
      </c>
      <c r="Q58" s="53">
        <f t="shared" si="684"/>
        <v>0</v>
      </c>
      <c r="R58" s="53">
        <f t="shared" si="684"/>
        <v>0</v>
      </c>
      <c r="S58" s="53">
        <f t="shared" si="684"/>
        <v>0</v>
      </c>
      <c r="T58" s="53">
        <f t="shared" si="684"/>
        <v>0</v>
      </c>
      <c r="U58" s="53">
        <f t="shared" si="684"/>
        <v>0</v>
      </c>
      <c r="V58" s="53">
        <f t="shared" si="684"/>
        <v>0</v>
      </c>
      <c r="W58" s="53">
        <f t="shared" si="684"/>
        <v>0</v>
      </c>
      <c r="X58" s="53">
        <f t="shared" si="684"/>
        <v>0</v>
      </c>
      <c r="Y58" s="53">
        <f t="shared" si="684"/>
        <v>0</v>
      </c>
      <c r="Z58" s="53">
        <f t="shared" si="684"/>
        <v>0</v>
      </c>
      <c r="AA58" s="53">
        <f t="shared" si="684"/>
        <v>0</v>
      </c>
      <c r="AB58" s="53">
        <f t="shared" si="684"/>
        <v>0</v>
      </c>
      <c r="AC58" s="53">
        <f t="shared" si="684"/>
        <v>0</v>
      </c>
      <c r="AD58" s="53">
        <f t="shared" si="684"/>
        <v>0</v>
      </c>
      <c r="AE58" s="53">
        <f t="shared" si="684"/>
        <v>0</v>
      </c>
      <c r="AF58" s="53">
        <f t="shared" si="684"/>
        <v>0</v>
      </c>
      <c r="AG58" s="53">
        <f t="shared" si="684"/>
        <v>1</v>
      </c>
      <c r="AH58" s="53">
        <f t="shared" si="684"/>
        <v>1</v>
      </c>
      <c r="AI58" s="53">
        <f t="shared" si="684"/>
        <v>1</v>
      </c>
      <c r="AJ58" s="53">
        <f t="shared" si="684"/>
        <v>1</v>
      </c>
      <c r="AK58" s="53">
        <f t="shared" si="684"/>
        <v>1</v>
      </c>
      <c r="AL58" s="53">
        <f t="shared" si="684"/>
        <v>1</v>
      </c>
      <c r="AM58" s="53">
        <f t="shared" si="684"/>
        <v>1</v>
      </c>
      <c r="AN58" s="53">
        <f t="shared" si="684"/>
        <v>1</v>
      </c>
      <c r="AO58" s="53">
        <f t="shared" si="684"/>
        <v>1</v>
      </c>
      <c r="AP58" s="53">
        <f t="shared" si="684"/>
        <v>1</v>
      </c>
      <c r="AQ58" s="53">
        <f t="shared" si="684"/>
        <v>1</v>
      </c>
      <c r="AR58" s="53">
        <f t="shared" si="684"/>
        <v>1</v>
      </c>
      <c r="AS58" s="53">
        <f t="shared" si="684"/>
        <v>1</v>
      </c>
      <c r="AT58" s="53">
        <f t="shared" si="684"/>
        <v>1</v>
      </c>
      <c r="AU58" s="53">
        <f t="shared" si="684"/>
        <v>1</v>
      </c>
      <c r="AV58" s="53">
        <f t="shared" si="684"/>
        <v>1</v>
      </c>
      <c r="AW58" s="53">
        <f t="shared" si="684"/>
        <v>1</v>
      </c>
      <c r="AX58" s="53">
        <f t="shared" si="684"/>
        <v>1</v>
      </c>
      <c r="AY58" s="53">
        <f t="shared" si="684"/>
        <v>1</v>
      </c>
      <c r="AZ58" s="53">
        <f t="shared" si="684"/>
        <v>1</v>
      </c>
      <c r="BA58" s="53">
        <f t="shared" si="684"/>
        <v>1</v>
      </c>
      <c r="BB58" s="53">
        <f t="shared" si="684"/>
        <v>1</v>
      </c>
      <c r="BC58" s="53">
        <f t="shared" si="684"/>
        <v>1</v>
      </c>
      <c r="BD58" s="53">
        <f t="shared" si="684"/>
        <v>1</v>
      </c>
      <c r="BE58" s="53">
        <f t="shared" si="684"/>
        <v>1</v>
      </c>
      <c r="BF58" s="53">
        <f t="shared" si="684"/>
        <v>1</v>
      </c>
      <c r="BG58" s="53">
        <f t="shared" si="684"/>
        <v>1</v>
      </c>
      <c r="BH58" s="53">
        <f t="shared" si="684"/>
        <v>1</v>
      </c>
      <c r="BI58" s="53">
        <f t="shared" si="684"/>
        <v>1</v>
      </c>
      <c r="BJ58" s="53">
        <f t="shared" si="684"/>
        <v>1</v>
      </c>
      <c r="BK58" s="53">
        <f t="shared" si="684"/>
        <v>1</v>
      </c>
      <c r="BL58" s="53">
        <f t="shared" si="684"/>
        <v>1</v>
      </c>
      <c r="BM58" s="53">
        <f t="shared" si="684"/>
        <v>1</v>
      </c>
      <c r="BN58" s="53">
        <f t="shared" si="684"/>
        <v>1</v>
      </c>
      <c r="BO58" s="53">
        <f t="shared" ref="BO58:DZ58" si="685">IF(AND(BO64&lt;$B$75,BO64&gt;0),1,0)</f>
        <v>1</v>
      </c>
      <c r="BP58" s="53">
        <f t="shared" si="685"/>
        <v>1</v>
      </c>
      <c r="BQ58" s="53">
        <f t="shared" si="685"/>
        <v>1</v>
      </c>
      <c r="BR58" s="53">
        <f t="shared" si="685"/>
        <v>1</v>
      </c>
      <c r="BS58" s="53">
        <f t="shared" si="685"/>
        <v>1</v>
      </c>
      <c r="BT58" s="53">
        <f t="shared" si="685"/>
        <v>1</v>
      </c>
      <c r="BU58" s="53">
        <f t="shared" si="685"/>
        <v>1</v>
      </c>
      <c r="BV58" s="53">
        <f t="shared" si="685"/>
        <v>1</v>
      </c>
      <c r="BW58" s="53">
        <f t="shared" si="685"/>
        <v>1</v>
      </c>
      <c r="BX58" s="53">
        <f t="shared" si="685"/>
        <v>1</v>
      </c>
      <c r="BY58" s="53">
        <f t="shared" si="685"/>
        <v>1</v>
      </c>
      <c r="BZ58" s="53">
        <f t="shared" si="685"/>
        <v>1</v>
      </c>
      <c r="CA58" s="53">
        <f t="shared" si="685"/>
        <v>1</v>
      </c>
      <c r="CB58" s="53">
        <f t="shared" si="685"/>
        <v>1</v>
      </c>
      <c r="CC58" s="53">
        <f t="shared" si="685"/>
        <v>1</v>
      </c>
      <c r="CD58" s="53">
        <f t="shared" si="685"/>
        <v>1</v>
      </c>
      <c r="CE58" s="53">
        <f t="shared" si="685"/>
        <v>1</v>
      </c>
      <c r="CF58" s="53">
        <f t="shared" si="685"/>
        <v>1</v>
      </c>
      <c r="CG58" s="53">
        <f t="shared" si="685"/>
        <v>1</v>
      </c>
      <c r="CH58" s="53">
        <f t="shared" si="685"/>
        <v>1</v>
      </c>
      <c r="CI58" s="53">
        <f t="shared" si="685"/>
        <v>1</v>
      </c>
      <c r="CJ58" s="53">
        <f t="shared" si="685"/>
        <v>1</v>
      </c>
      <c r="CK58" s="53">
        <f t="shared" si="685"/>
        <v>1</v>
      </c>
      <c r="CL58" s="53">
        <f t="shared" si="685"/>
        <v>1</v>
      </c>
      <c r="CM58" s="53">
        <f t="shared" si="685"/>
        <v>1</v>
      </c>
      <c r="CN58" s="53">
        <f t="shared" si="685"/>
        <v>1</v>
      </c>
      <c r="CO58" s="53">
        <f t="shared" si="685"/>
        <v>1</v>
      </c>
      <c r="CP58" s="53">
        <f t="shared" si="685"/>
        <v>1</v>
      </c>
      <c r="CQ58" s="53">
        <f t="shared" si="685"/>
        <v>1</v>
      </c>
      <c r="CR58" s="53">
        <f t="shared" si="685"/>
        <v>1</v>
      </c>
      <c r="CS58" s="53">
        <f t="shared" si="685"/>
        <v>1</v>
      </c>
      <c r="CT58" s="53">
        <f t="shared" si="685"/>
        <v>1</v>
      </c>
      <c r="CU58" s="53">
        <f t="shared" si="685"/>
        <v>1</v>
      </c>
      <c r="CV58" s="53">
        <f t="shared" si="685"/>
        <v>1</v>
      </c>
      <c r="CW58" s="53">
        <f t="shared" si="685"/>
        <v>1</v>
      </c>
      <c r="CX58" s="53">
        <f t="shared" si="685"/>
        <v>1</v>
      </c>
      <c r="CY58" s="53">
        <f t="shared" si="685"/>
        <v>1</v>
      </c>
      <c r="CZ58" s="53">
        <f t="shared" si="685"/>
        <v>1</v>
      </c>
      <c r="DA58" s="53">
        <f t="shared" si="685"/>
        <v>1</v>
      </c>
      <c r="DB58" s="53">
        <f t="shared" si="685"/>
        <v>1</v>
      </c>
      <c r="DC58" s="53">
        <f t="shared" si="685"/>
        <v>1</v>
      </c>
      <c r="DD58" s="53">
        <f t="shared" si="685"/>
        <v>1</v>
      </c>
      <c r="DE58" s="53">
        <f t="shared" si="685"/>
        <v>1</v>
      </c>
      <c r="DF58" s="53">
        <f t="shared" si="685"/>
        <v>1</v>
      </c>
      <c r="DG58" s="53">
        <f t="shared" si="685"/>
        <v>1</v>
      </c>
      <c r="DH58" s="53">
        <f t="shared" si="685"/>
        <v>1</v>
      </c>
      <c r="DI58" s="53">
        <f t="shared" si="685"/>
        <v>1</v>
      </c>
      <c r="DJ58" s="53">
        <f t="shared" si="685"/>
        <v>1</v>
      </c>
      <c r="DK58" s="53">
        <f t="shared" si="685"/>
        <v>1</v>
      </c>
      <c r="DL58" s="53">
        <f t="shared" si="685"/>
        <v>1</v>
      </c>
      <c r="DM58" s="53">
        <f t="shared" si="685"/>
        <v>1</v>
      </c>
      <c r="DN58" s="53">
        <f t="shared" si="685"/>
        <v>1</v>
      </c>
      <c r="DO58" s="53">
        <f t="shared" si="685"/>
        <v>1</v>
      </c>
      <c r="DP58" s="53">
        <f t="shared" si="685"/>
        <v>1</v>
      </c>
      <c r="DQ58" s="53">
        <f t="shared" si="685"/>
        <v>1</v>
      </c>
      <c r="DR58" s="53">
        <f t="shared" si="685"/>
        <v>1</v>
      </c>
      <c r="DS58" s="53">
        <f t="shared" si="685"/>
        <v>1</v>
      </c>
      <c r="DT58" s="53">
        <f t="shared" si="685"/>
        <v>1</v>
      </c>
      <c r="DU58" s="53">
        <f t="shared" si="685"/>
        <v>1</v>
      </c>
      <c r="DV58" s="53">
        <f t="shared" si="685"/>
        <v>1</v>
      </c>
      <c r="DW58" s="53">
        <f t="shared" si="685"/>
        <v>1</v>
      </c>
      <c r="DX58" s="53">
        <f t="shared" si="685"/>
        <v>1</v>
      </c>
      <c r="DY58" s="53">
        <f t="shared" si="685"/>
        <v>1</v>
      </c>
      <c r="DZ58" s="53">
        <f t="shared" si="685"/>
        <v>1</v>
      </c>
      <c r="EA58" s="53">
        <f t="shared" ref="EA58:GL58" si="686">IF(AND(EA64&lt;$B$75,EA64&gt;0),1,0)</f>
        <v>1</v>
      </c>
      <c r="EB58" s="53">
        <f t="shared" si="686"/>
        <v>1</v>
      </c>
      <c r="EC58" s="53">
        <f t="shared" si="686"/>
        <v>1</v>
      </c>
      <c r="ED58" s="53">
        <f t="shared" si="686"/>
        <v>1</v>
      </c>
      <c r="EE58" s="53">
        <f t="shared" si="686"/>
        <v>1</v>
      </c>
      <c r="EF58" s="53">
        <f t="shared" si="686"/>
        <v>1</v>
      </c>
      <c r="EG58" s="53">
        <f t="shared" si="686"/>
        <v>1</v>
      </c>
      <c r="EH58" s="53">
        <f t="shared" si="686"/>
        <v>0</v>
      </c>
      <c r="EI58" s="53">
        <f t="shared" si="686"/>
        <v>0</v>
      </c>
      <c r="EJ58" s="53">
        <f t="shared" si="686"/>
        <v>0</v>
      </c>
      <c r="EK58" s="53">
        <f t="shared" si="686"/>
        <v>0</v>
      </c>
      <c r="EL58" s="53">
        <f t="shared" si="686"/>
        <v>0</v>
      </c>
      <c r="EM58" s="53">
        <f t="shared" si="686"/>
        <v>0</v>
      </c>
      <c r="EN58" s="53">
        <f t="shared" si="686"/>
        <v>0</v>
      </c>
      <c r="EO58" s="53">
        <f t="shared" si="686"/>
        <v>0</v>
      </c>
      <c r="EP58" s="53">
        <f t="shared" si="686"/>
        <v>0</v>
      </c>
      <c r="EQ58" s="53">
        <f t="shared" si="686"/>
        <v>0</v>
      </c>
      <c r="ER58" s="53">
        <f t="shared" si="686"/>
        <v>0</v>
      </c>
      <c r="ES58" s="53">
        <f t="shared" si="686"/>
        <v>0</v>
      </c>
      <c r="ET58" s="53">
        <f t="shared" si="686"/>
        <v>0</v>
      </c>
      <c r="EU58" s="53">
        <f t="shared" si="686"/>
        <v>0</v>
      </c>
      <c r="EV58" s="53">
        <f t="shared" si="686"/>
        <v>0</v>
      </c>
      <c r="EW58" s="53">
        <f t="shared" si="686"/>
        <v>0</v>
      </c>
      <c r="EX58" s="53">
        <f t="shared" si="686"/>
        <v>0</v>
      </c>
      <c r="EY58" s="53">
        <f t="shared" si="686"/>
        <v>0</v>
      </c>
      <c r="EZ58" s="53">
        <f t="shared" si="686"/>
        <v>0</v>
      </c>
      <c r="FA58" s="53">
        <f t="shared" si="686"/>
        <v>0</v>
      </c>
      <c r="FB58" s="53">
        <f t="shared" si="686"/>
        <v>0</v>
      </c>
      <c r="FC58" s="53">
        <f t="shared" si="686"/>
        <v>0</v>
      </c>
      <c r="FD58" s="53">
        <f t="shared" si="686"/>
        <v>0</v>
      </c>
      <c r="FE58" s="53">
        <f t="shared" si="686"/>
        <v>0</v>
      </c>
      <c r="FF58" s="53">
        <f t="shared" si="686"/>
        <v>0</v>
      </c>
      <c r="FG58" s="53">
        <f t="shared" si="686"/>
        <v>0</v>
      </c>
      <c r="FH58" s="53">
        <f t="shared" si="686"/>
        <v>0</v>
      </c>
      <c r="FI58" s="53">
        <f t="shared" si="686"/>
        <v>0</v>
      </c>
      <c r="FJ58" s="53">
        <f t="shared" si="686"/>
        <v>0</v>
      </c>
      <c r="FK58" s="53">
        <f t="shared" si="686"/>
        <v>0</v>
      </c>
      <c r="FL58" s="53">
        <f t="shared" si="686"/>
        <v>0</v>
      </c>
      <c r="FM58" s="53">
        <f t="shared" si="686"/>
        <v>0</v>
      </c>
      <c r="FN58" s="53">
        <f t="shared" si="686"/>
        <v>0</v>
      </c>
      <c r="FO58" s="53">
        <f t="shared" si="686"/>
        <v>0</v>
      </c>
      <c r="FP58" s="53">
        <f t="shared" si="686"/>
        <v>0</v>
      </c>
      <c r="FQ58" s="53">
        <f t="shared" si="686"/>
        <v>0</v>
      </c>
      <c r="FR58" s="53">
        <f t="shared" si="686"/>
        <v>0</v>
      </c>
      <c r="FS58" s="53">
        <f t="shared" si="686"/>
        <v>0</v>
      </c>
      <c r="FT58" s="53">
        <f t="shared" si="686"/>
        <v>0</v>
      </c>
      <c r="FU58" s="53">
        <f t="shared" si="686"/>
        <v>0</v>
      </c>
      <c r="FV58" s="53">
        <f t="shared" si="686"/>
        <v>0</v>
      </c>
      <c r="FW58" s="53">
        <f t="shared" si="686"/>
        <v>0</v>
      </c>
      <c r="FX58" s="53">
        <f t="shared" si="686"/>
        <v>0</v>
      </c>
      <c r="FY58" s="53">
        <f t="shared" si="686"/>
        <v>0</v>
      </c>
      <c r="FZ58" s="53">
        <f t="shared" si="686"/>
        <v>0</v>
      </c>
      <c r="GA58" s="53">
        <f t="shared" si="686"/>
        <v>0</v>
      </c>
      <c r="GB58" s="53">
        <f t="shared" si="686"/>
        <v>0</v>
      </c>
      <c r="GC58" s="53">
        <f t="shared" si="686"/>
        <v>0</v>
      </c>
      <c r="GD58" s="53">
        <f t="shared" si="686"/>
        <v>0</v>
      </c>
      <c r="GE58" s="53">
        <f t="shared" si="686"/>
        <v>0</v>
      </c>
      <c r="GF58" s="53">
        <f t="shared" si="686"/>
        <v>0</v>
      </c>
      <c r="GG58" s="53">
        <f t="shared" si="686"/>
        <v>0</v>
      </c>
      <c r="GH58" s="53">
        <f t="shared" si="686"/>
        <v>0</v>
      </c>
      <c r="GI58" s="53">
        <f t="shared" si="686"/>
        <v>0</v>
      </c>
      <c r="GJ58" s="53">
        <f t="shared" si="686"/>
        <v>0</v>
      </c>
      <c r="GK58" s="53">
        <f t="shared" si="686"/>
        <v>0</v>
      </c>
      <c r="GL58" s="53">
        <f t="shared" si="686"/>
        <v>0</v>
      </c>
      <c r="GM58" s="53">
        <f t="shared" ref="GM58:IX58" si="687">IF(AND(GM64&lt;$B$75,GM64&gt;0),1,0)</f>
        <v>0</v>
      </c>
      <c r="GN58" s="53">
        <f t="shared" si="687"/>
        <v>0</v>
      </c>
      <c r="GO58" s="53">
        <f t="shared" si="687"/>
        <v>0</v>
      </c>
      <c r="GP58" s="53">
        <f t="shared" si="687"/>
        <v>0</v>
      </c>
      <c r="GQ58" s="53">
        <f t="shared" si="687"/>
        <v>0</v>
      </c>
      <c r="GR58" s="53">
        <f t="shared" si="687"/>
        <v>0</v>
      </c>
      <c r="GS58" s="53">
        <f t="shared" si="687"/>
        <v>0</v>
      </c>
      <c r="GT58" s="53">
        <f t="shared" si="687"/>
        <v>0</v>
      </c>
      <c r="GU58" s="53">
        <f t="shared" si="687"/>
        <v>0</v>
      </c>
      <c r="GV58" s="53">
        <f t="shared" si="687"/>
        <v>0</v>
      </c>
      <c r="GW58" s="53">
        <f t="shared" si="687"/>
        <v>0</v>
      </c>
      <c r="GX58" s="53">
        <f t="shared" si="687"/>
        <v>0</v>
      </c>
      <c r="GY58" s="53">
        <f t="shared" si="687"/>
        <v>0</v>
      </c>
      <c r="GZ58" s="53">
        <f t="shared" si="687"/>
        <v>0</v>
      </c>
      <c r="HA58" s="53">
        <f t="shared" si="687"/>
        <v>0</v>
      </c>
      <c r="HB58" s="53">
        <f t="shared" si="687"/>
        <v>0</v>
      </c>
      <c r="HC58" s="53">
        <f t="shared" si="687"/>
        <v>0</v>
      </c>
      <c r="HD58" s="53">
        <f t="shared" si="687"/>
        <v>0</v>
      </c>
      <c r="HE58" s="53">
        <f t="shared" si="687"/>
        <v>0</v>
      </c>
      <c r="HF58" s="53">
        <f t="shared" si="687"/>
        <v>0</v>
      </c>
      <c r="HG58" s="53">
        <f t="shared" si="687"/>
        <v>0</v>
      </c>
      <c r="HH58" s="53">
        <f t="shared" si="687"/>
        <v>0</v>
      </c>
      <c r="HI58" s="53">
        <f t="shared" si="687"/>
        <v>0</v>
      </c>
      <c r="HJ58" s="53">
        <f t="shared" si="687"/>
        <v>0</v>
      </c>
      <c r="HK58" s="53">
        <f t="shared" si="687"/>
        <v>0</v>
      </c>
      <c r="HL58" s="53">
        <f t="shared" si="687"/>
        <v>0</v>
      </c>
      <c r="HM58" s="53">
        <f t="shared" si="687"/>
        <v>0</v>
      </c>
      <c r="HN58" s="53">
        <f t="shared" si="687"/>
        <v>0</v>
      </c>
      <c r="HO58" s="53">
        <f t="shared" si="687"/>
        <v>0</v>
      </c>
      <c r="HP58" s="53">
        <f t="shared" si="687"/>
        <v>0</v>
      </c>
      <c r="HQ58" s="53">
        <f t="shared" si="687"/>
        <v>0</v>
      </c>
      <c r="HR58" s="53">
        <f t="shared" si="687"/>
        <v>0</v>
      </c>
      <c r="HS58" s="53">
        <f t="shared" si="687"/>
        <v>0</v>
      </c>
      <c r="HT58" s="53">
        <f t="shared" si="687"/>
        <v>0</v>
      </c>
      <c r="HU58" s="53">
        <f t="shared" si="687"/>
        <v>0</v>
      </c>
      <c r="HV58" s="53">
        <f t="shared" si="687"/>
        <v>0</v>
      </c>
      <c r="HW58" s="53">
        <f t="shared" si="687"/>
        <v>0</v>
      </c>
      <c r="HX58" s="53">
        <f t="shared" si="687"/>
        <v>0</v>
      </c>
      <c r="HY58" s="53">
        <f t="shared" si="687"/>
        <v>0</v>
      </c>
      <c r="HZ58" s="53">
        <f t="shared" si="687"/>
        <v>0</v>
      </c>
      <c r="IA58" s="53">
        <f t="shared" si="687"/>
        <v>0</v>
      </c>
      <c r="IB58" s="53">
        <f t="shared" si="687"/>
        <v>0</v>
      </c>
      <c r="IC58" s="53">
        <f t="shared" si="687"/>
        <v>0</v>
      </c>
      <c r="ID58" s="53">
        <f t="shared" si="687"/>
        <v>0</v>
      </c>
      <c r="IE58" s="53">
        <f t="shared" si="687"/>
        <v>0</v>
      </c>
      <c r="IF58" s="53">
        <f t="shared" si="687"/>
        <v>0</v>
      </c>
      <c r="IG58" s="53">
        <f t="shared" si="687"/>
        <v>0</v>
      </c>
      <c r="IH58" s="53">
        <f t="shared" si="687"/>
        <v>0</v>
      </c>
      <c r="II58" s="53">
        <f t="shared" si="687"/>
        <v>0</v>
      </c>
      <c r="IJ58" s="53">
        <f t="shared" si="687"/>
        <v>0</v>
      </c>
      <c r="IK58" s="53">
        <f t="shared" si="687"/>
        <v>0</v>
      </c>
      <c r="IL58" s="53">
        <f t="shared" si="687"/>
        <v>0</v>
      </c>
      <c r="IM58" s="53">
        <f t="shared" si="687"/>
        <v>0</v>
      </c>
      <c r="IN58" s="53">
        <f t="shared" si="687"/>
        <v>0</v>
      </c>
      <c r="IO58" s="53">
        <f t="shared" si="687"/>
        <v>0</v>
      </c>
      <c r="IP58" s="53">
        <f t="shared" si="687"/>
        <v>0</v>
      </c>
      <c r="IQ58" s="53">
        <f t="shared" si="687"/>
        <v>0</v>
      </c>
      <c r="IR58" s="53">
        <f t="shared" si="687"/>
        <v>0</v>
      </c>
      <c r="IS58" s="53">
        <f t="shared" si="687"/>
        <v>0</v>
      </c>
      <c r="IT58" s="53">
        <f t="shared" si="687"/>
        <v>0</v>
      </c>
      <c r="IU58" s="53">
        <f t="shared" si="687"/>
        <v>0</v>
      </c>
      <c r="IV58" s="53">
        <f t="shared" si="687"/>
        <v>0</v>
      </c>
      <c r="IW58" s="53">
        <f t="shared" si="687"/>
        <v>0</v>
      </c>
      <c r="IX58" s="53">
        <f t="shared" si="687"/>
        <v>0</v>
      </c>
      <c r="IY58" s="53">
        <f t="shared" ref="IY58:KS58" si="688">IF(AND(IY64&lt;$B$75,IY64&gt;0),1,0)</f>
        <v>0</v>
      </c>
      <c r="IZ58" s="53">
        <f t="shared" si="688"/>
        <v>0</v>
      </c>
      <c r="JA58" s="53">
        <f t="shared" si="688"/>
        <v>0</v>
      </c>
      <c r="JB58" s="53">
        <f t="shared" si="688"/>
        <v>0</v>
      </c>
      <c r="JC58" s="53">
        <f t="shared" si="688"/>
        <v>0</v>
      </c>
      <c r="JD58" s="53">
        <f t="shared" si="688"/>
        <v>0</v>
      </c>
      <c r="JE58" s="53">
        <f t="shared" si="688"/>
        <v>0</v>
      </c>
      <c r="JF58" s="53">
        <f t="shared" si="688"/>
        <v>0</v>
      </c>
      <c r="JG58" s="53">
        <f t="shared" si="688"/>
        <v>0</v>
      </c>
      <c r="JH58" s="53">
        <f t="shared" si="688"/>
        <v>0</v>
      </c>
      <c r="JI58" s="53">
        <f t="shared" si="688"/>
        <v>0</v>
      </c>
      <c r="JJ58" s="53">
        <f t="shared" si="688"/>
        <v>0</v>
      </c>
      <c r="JK58" s="53">
        <f t="shared" si="688"/>
        <v>0</v>
      </c>
      <c r="JL58" s="53">
        <f t="shared" si="688"/>
        <v>0</v>
      </c>
      <c r="JM58" s="53">
        <f t="shared" si="688"/>
        <v>0</v>
      </c>
      <c r="JN58" s="53">
        <f t="shared" si="688"/>
        <v>0</v>
      </c>
      <c r="JO58" s="53">
        <f t="shared" si="688"/>
        <v>0</v>
      </c>
      <c r="JP58" s="53">
        <f t="shared" si="688"/>
        <v>0</v>
      </c>
      <c r="JQ58" s="53">
        <f t="shared" si="688"/>
        <v>0</v>
      </c>
      <c r="JR58" s="53">
        <f t="shared" si="688"/>
        <v>0</v>
      </c>
      <c r="JS58" s="53">
        <f t="shared" si="688"/>
        <v>0</v>
      </c>
      <c r="JT58" s="53">
        <f t="shared" si="688"/>
        <v>0</v>
      </c>
      <c r="JU58" s="53">
        <f t="shared" si="688"/>
        <v>0</v>
      </c>
      <c r="JV58" s="53">
        <f t="shared" si="688"/>
        <v>0</v>
      </c>
      <c r="JW58" s="53">
        <f t="shared" si="688"/>
        <v>0</v>
      </c>
      <c r="JX58" s="53">
        <f t="shared" si="688"/>
        <v>0</v>
      </c>
      <c r="JY58" s="53">
        <f t="shared" si="688"/>
        <v>0</v>
      </c>
      <c r="JZ58" s="53">
        <f t="shared" si="688"/>
        <v>0</v>
      </c>
      <c r="KA58" s="53">
        <f t="shared" si="688"/>
        <v>0</v>
      </c>
      <c r="KB58" s="53">
        <f t="shared" si="688"/>
        <v>0</v>
      </c>
      <c r="KC58" s="53">
        <f t="shared" si="688"/>
        <v>0</v>
      </c>
      <c r="KD58" s="53">
        <f t="shared" si="688"/>
        <v>0</v>
      </c>
      <c r="KE58" s="53">
        <f t="shared" si="688"/>
        <v>0</v>
      </c>
      <c r="KF58" s="53">
        <f t="shared" si="688"/>
        <v>0</v>
      </c>
      <c r="KG58" s="53">
        <f t="shared" si="688"/>
        <v>0</v>
      </c>
      <c r="KH58" s="53">
        <f t="shared" si="688"/>
        <v>0</v>
      </c>
      <c r="KI58" s="53">
        <f t="shared" si="688"/>
        <v>0</v>
      </c>
      <c r="KJ58" s="53">
        <f t="shared" si="688"/>
        <v>0</v>
      </c>
      <c r="KK58" s="53">
        <f t="shared" si="688"/>
        <v>0</v>
      </c>
      <c r="KL58" s="53">
        <f t="shared" si="688"/>
        <v>0</v>
      </c>
      <c r="KM58" s="53">
        <f t="shared" si="688"/>
        <v>0</v>
      </c>
      <c r="KN58" s="53">
        <f t="shared" si="688"/>
        <v>0</v>
      </c>
      <c r="KO58" s="53">
        <f t="shared" si="688"/>
        <v>0</v>
      </c>
      <c r="KP58" s="53">
        <f t="shared" si="688"/>
        <v>0</v>
      </c>
      <c r="KQ58" s="53">
        <f t="shared" si="688"/>
        <v>0</v>
      </c>
      <c r="KR58" s="53">
        <f t="shared" si="688"/>
        <v>0</v>
      </c>
      <c r="KS58" s="53">
        <f t="shared" si="688"/>
        <v>0</v>
      </c>
      <c r="KT58" s="53">
        <f>IF(AND(KT64&lt;$B$75,KT64&gt;0),1,0)</f>
        <v>0</v>
      </c>
      <c r="KU58" s="53">
        <f>IF(AND(KU64&lt;$B$75,KU64&gt;0),1,0)</f>
        <v>0</v>
      </c>
      <c r="KV58" s="53">
        <f t="shared" ref="KV58:LV58" si="689">IF(AND(KV64&lt;$B$75,KV64&gt;0),1,0)</f>
        <v>0</v>
      </c>
      <c r="KW58" s="53">
        <f t="shared" si="689"/>
        <v>0</v>
      </c>
      <c r="KX58" s="53">
        <f t="shared" si="689"/>
        <v>0</v>
      </c>
      <c r="KY58" s="53">
        <f t="shared" si="689"/>
        <v>0</v>
      </c>
      <c r="KZ58" s="53">
        <f t="shared" si="689"/>
        <v>0</v>
      </c>
      <c r="LA58" s="53">
        <f t="shared" si="689"/>
        <v>0</v>
      </c>
      <c r="LB58" s="53">
        <f t="shared" si="689"/>
        <v>0</v>
      </c>
      <c r="LC58" s="53">
        <f t="shared" si="689"/>
        <v>0</v>
      </c>
      <c r="LD58" s="53">
        <f t="shared" si="689"/>
        <v>0</v>
      </c>
      <c r="LE58" s="53">
        <f t="shared" si="689"/>
        <v>0</v>
      </c>
      <c r="LF58" s="53">
        <f t="shared" si="689"/>
        <v>0</v>
      </c>
      <c r="LG58" s="53">
        <f t="shared" si="689"/>
        <v>0</v>
      </c>
      <c r="LH58" s="53">
        <f t="shared" si="689"/>
        <v>0</v>
      </c>
      <c r="LI58" s="53">
        <f t="shared" si="689"/>
        <v>0</v>
      </c>
      <c r="LJ58" s="53">
        <f t="shared" si="689"/>
        <v>0</v>
      </c>
      <c r="LK58" s="53">
        <f t="shared" si="689"/>
        <v>0</v>
      </c>
      <c r="LL58" s="53">
        <f t="shared" si="689"/>
        <v>0</v>
      </c>
      <c r="LM58" s="53">
        <f t="shared" si="689"/>
        <v>0</v>
      </c>
      <c r="LN58" s="53">
        <f t="shared" si="689"/>
        <v>0</v>
      </c>
      <c r="LO58" s="53">
        <f t="shared" si="689"/>
        <v>0</v>
      </c>
      <c r="LP58" s="53">
        <f t="shared" si="689"/>
        <v>0</v>
      </c>
      <c r="LQ58" s="53">
        <f t="shared" si="689"/>
        <v>0</v>
      </c>
      <c r="LR58" s="53">
        <f t="shared" si="689"/>
        <v>0</v>
      </c>
      <c r="LS58" s="53">
        <f t="shared" si="689"/>
        <v>0</v>
      </c>
      <c r="LT58" s="53">
        <f t="shared" si="689"/>
        <v>0</v>
      </c>
      <c r="LU58" s="53">
        <f t="shared" si="689"/>
        <v>0</v>
      </c>
      <c r="LV58" s="53">
        <f t="shared" si="689"/>
        <v>0</v>
      </c>
      <c r="LW58" s="53">
        <f t="shared" ref="LW58:NB58" si="690">IF(AND(LW64&lt;$B$75,LW64&gt;0),1,0)</f>
        <v>0</v>
      </c>
      <c r="LX58" s="53">
        <f t="shared" si="690"/>
        <v>0</v>
      </c>
      <c r="LY58" s="53">
        <f t="shared" si="690"/>
        <v>0</v>
      </c>
      <c r="LZ58" s="53">
        <f t="shared" si="690"/>
        <v>0</v>
      </c>
      <c r="MA58" s="53">
        <f t="shared" si="690"/>
        <v>0</v>
      </c>
      <c r="MB58" s="53">
        <f t="shared" si="690"/>
        <v>0</v>
      </c>
      <c r="MC58" s="53">
        <f t="shared" si="690"/>
        <v>0</v>
      </c>
      <c r="MD58" s="53">
        <f t="shared" si="690"/>
        <v>0</v>
      </c>
      <c r="ME58" s="53">
        <f t="shared" si="690"/>
        <v>0</v>
      </c>
      <c r="MF58" s="53">
        <f t="shared" si="690"/>
        <v>0</v>
      </c>
      <c r="MG58" s="53">
        <f t="shared" si="690"/>
        <v>0</v>
      </c>
      <c r="MH58" s="53">
        <f t="shared" si="690"/>
        <v>0</v>
      </c>
      <c r="MI58" s="53">
        <f t="shared" si="690"/>
        <v>0</v>
      </c>
      <c r="MJ58" s="53">
        <f t="shared" si="690"/>
        <v>0</v>
      </c>
      <c r="MK58" s="53">
        <f t="shared" si="690"/>
        <v>0</v>
      </c>
      <c r="ML58" s="53">
        <f t="shared" si="690"/>
        <v>0</v>
      </c>
      <c r="MM58" s="53">
        <f t="shared" si="690"/>
        <v>0</v>
      </c>
      <c r="MN58" s="53">
        <f t="shared" si="690"/>
        <v>0</v>
      </c>
      <c r="MO58" s="53">
        <f t="shared" si="690"/>
        <v>0</v>
      </c>
      <c r="MP58" s="53">
        <f t="shared" si="690"/>
        <v>0</v>
      </c>
      <c r="MQ58" s="53">
        <f t="shared" si="690"/>
        <v>0</v>
      </c>
      <c r="MR58" s="53">
        <f t="shared" si="690"/>
        <v>0</v>
      </c>
      <c r="MS58" s="53">
        <f t="shared" si="690"/>
        <v>0</v>
      </c>
      <c r="MT58" s="53">
        <f t="shared" si="690"/>
        <v>0</v>
      </c>
      <c r="MU58" s="53">
        <f t="shared" si="690"/>
        <v>0</v>
      </c>
      <c r="MV58" s="53">
        <f t="shared" si="690"/>
        <v>0</v>
      </c>
      <c r="MW58" s="53">
        <f t="shared" si="690"/>
        <v>0</v>
      </c>
      <c r="MX58" s="53">
        <f t="shared" si="690"/>
        <v>0</v>
      </c>
      <c r="MY58" s="53">
        <f t="shared" si="690"/>
        <v>0</v>
      </c>
      <c r="MZ58" s="53">
        <f t="shared" si="690"/>
        <v>0</v>
      </c>
      <c r="NA58" s="53">
        <f t="shared" si="690"/>
        <v>0</v>
      </c>
      <c r="NB58" s="53">
        <f t="shared" si="690"/>
        <v>0</v>
      </c>
      <c r="NC58" s="53">
        <f>IF(AND(NC64&lt;$B$75,NC64&gt;0),1,0)</f>
        <v>0</v>
      </c>
      <c r="ND58" s="53">
        <f>IF(AND(ND64&lt;$B$75,ND64&gt;0),1,0)</f>
        <v>0</v>
      </c>
      <c r="NE58" s="53">
        <f>IF(AND(NE64&lt;$B$75,NE64&gt;0),1,0)</f>
        <v>0</v>
      </c>
      <c r="NF58" s="53">
        <f>IF(AND(NF64&lt;$B$75,NF64&gt;0),1,0)</f>
        <v>0</v>
      </c>
      <c r="NG58" s="53">
        <f t="shared" ref="NG58:OE58" si="691">IF(AND(NG64&lt;$B$75,NG64&gt;0),1,0)</f>
        <v>0</v>
      </c>
      <c r="NH58" s="53">
        <f t="shared" si="691"/>
        <v>0</v>
      </c>
      <c r="NI58" s="53">
        <f t="shared" si="691"/>
        <v>0</v>
      </c>
      <c r="NJ58" s="53">
        <f t="shared" si="691"/>
        <v>0</v>
      </c>
      <c r="NK58" s="53">
        <f t="shared" si="691"/>
        <v>0</v>
      </c>
      <c r="NL58" s="53">
        <f t="shared" si="691"/>
        <v>0</v>
      </c>
      <c r="NM58" s="53">
        <f t="shared" si="691"/>
        <v>0</v>
      </c>
      <c r="NN58" s="53">
        <f t="shared" si="691"/>
        <v>0</v>
      </c>
      <c r="NO58" s="53">
        <f t="shared" si="691"/>
        <v>0</v>
      </c>
      <c r="NP58" s="53">
        <f t="shared" si="691"/>
        <v>0</v>
      </c>
      <c r="NQ58" s="53">
        <f t="shared" si="691"/>
        <v>0</v>
      </c>
      <c r="NR58" s="53">
        <f t="shared" si="691"/>
        <v>0</v>
      </c>
      <c r="NS58" s="53">
        <f t="shared" si="691"/>
        <v>0</v>
      </c>
      <c r="NT58" s="53">
        <f t="shared" si="691"/>
        <v>0</v>
      </c>
      <c r="NU58" s="53">
        <f t="shared" si="691"/>
        <v>0</v>
      </c>
      <c r="NV58" s="53">
        <f t="shared" si="691"/>
        <v>0</v>
      </c>
      <c r="NW58" s="53">
        <f t="shared" si="691"/>
        <v>0</v>
      </c>
      <c r="NX58" s="53">
        <f t="shared" si="691"/>
        <v>0</v>
      </c>
      <c r="NY58" s="53">
        <f t="shared" si="691"/>
        <v>0</v>
      </c>
      <c r="NZ58" s="53">
        <f t="shared" si="691"/>
        <v>0</v>
      </c>
      <c r="OA58" s="53">
        <f t="shared" si="691"/>
        <v>0</v>
      </c>
      <c r="OB58" s="53">
        <f t="shared" si="691"/>
        <v>0</v>
      </c>
      <c r="OC58" s="53">
        <f t="shared" si="691"/>
        <v>0</v>
      </c>
      <c r="OD58" s="53">
        <f t="shared" si="691"/>
        <v>0</v>
      </c>
      <c r="OE58" s="53">
        <f t="shared" si="691"/>
        <v>0</v>
      </c>
      <c r="OF58" s="53">
        <f t="shared" ref="OF58:QC58" si="692">IF(AND(OF64&lt;$B$75,OF64&gt;0),1,0)</f>
        <v>0</v>
      </c>
      <c r="OG58" s="53">
        <f t="shared" si="692"/>
        <v>0</v>
      </c>
      <c r="OH58" s="53">
        <f t="shared" si="692"/>
        <v>0</v>
      </c>
      <c r="OI58" s="53">
        <f t="shared" si="692"/>
        <v>0</v>
      </c>
      <c r="OJ58" s="53">
        <f t="shared" si="692"/>
        <v>0</v>
      </c>
      <c r="OK58" s="53">
        <f t="shared" si="692"/>
        <v>0</v>
      </c>
      <c r="OL58" s="53">
        <f t="shared" si="692"/>
        <v>0</v>
      </c>
      <c r="OM58" s="53">
        <f t="shared" si="692"/>
        <v>0</v>
      </c>
      <c r="ON58" s="53">
        <f t="shared" si="692"/>
        <v>0</v>
      </c>
      <c r="OO58" s="53">
        <f t="shared" si="692"/>
        <v>0</v>
      </c>
      <c r="OP58" s="53">
        <f t="shared" si="692"/>
        <v>0</v>
      </c>
      <c r="OQ58" s="53">
        <f t="shared" si="692"/>
        <v>0</v>
      </c>
      <c r="OR58" s="53">
        <f t="shared" si="692"/>
        <v>0</v>
      </c>
      <c r="OS58" s="53">
        <f t="shared" si="692"/>
        <v>0</v>
      </c>
      <c r="OT58" s="53">
        <f t="shared" si="692"/>
        <v>0</v>
      </c>
      <c r="OU58" s="53">
        <f t="shared" si="692"/>
        <v>0</v>
      </c>
      <c r="OV58" s="53">
        <f t="shared" si="692"/>
        <v>0</v>
      </c>
      <c r="OW58" s="53">
        <f t="shared" si="692"/>
        <v>0</v>
      </c>
      <c r="OX58" s="53">
        <f t="shared" si="692"/>
        <v>0</v>
      </c>
      <c r="OY58" s="53">
        <f t="shared" si="692"/>
        <v>0</v>
      </c>
      <c r="OZ58" s="53">
        <f t="shared" si="692"/>
        <v>0</v>
      </c>
      <c r="PA58" s="53">
        <f t="shared" si="692"/>
        <v>0</v>
      </c>
      <c r="PB58" s="53">
        <f t="shared" si="692"/>
        <v>0</v>
      </c>
      <c r="PC58" s="53">
        <f t="shared" si="692"/>
        <v>0</v>
      </c>
      <c r="PD58" s="53">
        <f t="shared" si="692"/>
        <v>0</v>
      </c>
      <c r="PE58" s="53">
        <f t="shared" si="692"/>
        <v>0</v>
      </c>
      <c r="PF58" s="53">
        <f t="shared" si="692"/>
        <v>0</v>
      </c>
      <c r="PG58" s="53">
        <f t="shared" si="692"/>
        <v>0</v>
      </c>
      <c r="PH58" s="53">
        <f t="shared" si="692"/>
        <v>0</v>
      </c>
      <c r="PI58" s="53">
        <f t="shared" si="692"/>
        <v>0</v>
      </c>
      <c r="PJ58" s="53">
        <f t="shared" si="692"/>
        <v>0</v>
      </c>
      <c r="PK58" s="53">
        <f t="shared" si="692"/>
        <v>0</v>
      </c>
      <c r="PL58" s="53">
        <f t="shared" si="692"/>
        <v>0</v>
      </c>
      <c r="PM58" s="53">
        <f t="shared" si="692"/>
        <v>0</v>
      </c>
      <c r="PN58" s="53">
        <f t="shared" si="692"/>
        <v>0</v>
      </c>
      <c r="PO58" s="53">
        <f t="shared" si="692"/>
        <v>0</v>
      </c>
      <c r="PP58" s="53">
        <f t="shared" si="692"/>
        <v>0</v>
      </c>
      <c r="PQ58" s="53">
        <f t="shared" si="692"/>
        <v>0</v>
      </c>
      <c r="PR58" s="53">
        <f t="shared" si="692"/>
        <v>0</v>
      </c>
      <c r="PS58" s="53">
        <f t="shared" si="692"/>
        <v>0</v>
      </c>
      <c r="PT58" s="53">
        <f t="shared" si="692"/>
        <v>0</v>
      </c>
      <c r="PU58" s="53">
        <f t="shared" si="692"/>
        <v>0</v>
      </c>
      <c r="PV58" s="53">
        <f t="shared" si="692"/>
        <v>0</v>
      </c>
      <c r="PW58" s="53">
        <f t="shared" si="692"/>
        <v>0</v>
      </c>
      <c r="PX58" s="53">
        <f t="shared" si="692"/>
        <v>0</v>
      </c>
      <c r="PY58" s="53">
        <f t="shared" si="692"/>
        <v>0</v>
      </c>
      <c r="PZ58" s="53">
        <f t="shared" si="692"/>
        <v>0</v>
      </c>
      <c r="QA58" s="53">
        <f t="shared" si="692"/>
        <v>0</v>
      </c>
      <c r="QB58" s="53">
        <f t="shared" si="692"/>
        <v>0</v>
      </c>
      <c r="QC58" s="53">
        <f t="shared" si="692"/>
        <v>0</v>
      </c>
      <c r="QD58" s="53">
        <f t="shared" ref="QD58:SG58" si="693">IF(AND(QD64&lt;$B$75,QD64&gt;0),1,0)</f>
        <v>0</v>
      </c>
      <c r="QE58" s="53">
        <f t="shared" si="693"/>
        <v>0</v>
      </c>
      <c r="QF58" s="53">
        <f t="shared" si="693"/>
        <v>0</v>
      </c>
      <c r="QG58" s="53">
        <f t="shared" si="693"/>
        <v>0</v>
      </c>
      <c r="QH58" s="53">
        <f t="shared" si="693"/>
        <v>0</v>
      </c>
      <c r="QI58" s="53">
        <f t="shared" si="693"/>
        <v>0</v>
      </c>
      <c r="QJ58" s="53">
        <f t="shared" si="693"/>
        <v>0</v>
      </c>
      <c r="QK58" s="53">
        <f t="shared" si="693"/>
        <v>0</v>
      </c>
      <c r="QL58" s="53">
        <f t="shared" si="693"/>
        <v>0</v>
      </c>
      <c r="QM58" s="53">
        <f t="shared" si="693"/>
        <v>0</v>
      </c>
      <c r="QN58" s="53">
        <f t="shared" si="693"/>
        <v>0</v>
      </c>
      <c r="QO58" s="53">
        <f t="shared" si="693"/>
        <v>0</v>
      </c>
      <c r="QP58" s="53">
        <f t="shared" si="693"/>
        <v>0</v>
      </c>
      <c r="QQ58" s="53">
        <f t="shared" si="693"/>
        <v>0</v>
      </c>
      <c r="QR58" s="53">
        <f t="shared" si="693"/>
        <v>0</v>
      </c>
      <c r="QS58" s="53">
        <f t="shared" si="693"/>
        <v>0</v>
      </c>
      <c r="QT58" s="53">
        <f t="shared" si="693"/>
        <v>0</v>
      </c>
      <c r="QU58" s="53">
        <f t="shared" si="693"/>
        <v>0</v>
      </c>
      <c r="QV58" s="53">
        <f t="shared" si="693"/>
        <v>0</v>
      </c>
      <c r="QW58" s="53">
        <f t="shared" si="693"/>
        <v>0</v>
      </c>
      <c r="QX58" s="53">
        <f t="shared" si="693"/>
        <v>0</v>
      </c>
      <c r="QY58" s="53">
        <f t="shared" si="693"/>
        <v>0</v>
      </c>
      <c r="QZ58" s="53">
        <f t="shared" si="693"/>
        <v>0</v>
      </c>
      <c r="RA58" s="53">
        <f t="shared" si="693"/>
        <v>0</v>
      </c>
      <c r="RB58" s="53">
        <f t="shared" si="693"/>
        <v>0</v>
      </c>
      <c r="RC58" s="53">
        <f t="shared" si="693"/>
        <v>0</v>
      </c>
      <c r="RD58" s="53">
        <f t="shared" si="693"/>
        <v>0</v>
      </c>
      <c r="RE58" s="53">
        <f t="shared" si="693"/>
        <v>0</v>
      </c>
      <c r="RF58" s="53">
        <f t="shared" si="693"/>
        <v>0</v>
      </c>
      <c r="RG58" s="53">
        <f t="shared" si="693"/>
        <v>0</v>
      </c>
      <c r="RH58" s="53">
        <f t="shared" si="693"/>
        <v>0</v>
      </c>
      <c r="RI58" s="53">
        <f t="shared" si="693"/>
        <v>0</v>
      </c>
      <c r="RJ58" s="53">
        <f t="shared" si="693"/>
        <v>0</v>
      </c>
      <c r="RK58" s="53">
        <f t="shared" si="693"/>
        <v>0</v>
      </c>
      <c r="RL58" s="53">
        <f t="shared" si="693"/>
        <v>0</v>
      </c>
      <c r="RM58" s="53">
        <f t="shared" si="693"/>
        <v>0</v>
      </c>
      <c r="RN58" s="53">
        <f t="shared" si="693"/>
        <v>0</v>
      </c>
      <c r="RO58" s="53">
        <f t="shared" si="693"/>
        <v>0</v>
      </c>
      <c r="RP58" s="53">
        <f t="shared" si="693"/>
        <v>0</v>
      </c>
      <c r="RQ58" s="53">
        <f t="shared" si="693"/>
        <v>0</v>
      </c>
      <c r="RR58" s="53">
        <f t="shared" si="693"/>
        <v>0</v>
      </c>
      <c r="RS58" s="53">
        <f t="shared" si="693"/>
        <v>0</v>
      </c>
      <c r="RT58" s="53">
        <f t="shared" si="693"/>
        <v>0</v>
      </c>
      <c r="RU58" s="53">
        <f t="shared" si="693"/>
        <v>0</v>
      </c>
      <c r="RV58" s="53">
        <f t="shared" si="693"/>
        <v>0</v>
      </c>
      <c r="RW58" s="53">
        <f t="shared" si="693"/>
        <v>0</v>
      </c>
      <c r="RX58" s="53">
        <f t="shared" si="693"/>
        <v>0</v>
      </c>
      <c r="RY58" s="53">
        <f t="shared" si="693"/>
        <v>0</v>
      </c>
      <c r="RZ58" s="53">
        <f t="shared" si="693"/>
        <v>0</v>
      </c>
      <c r="SA58" s="53">
        <f t="shared" si="693"/>
        <v>0</v>
      </c>
      <c r="SB58" s="53">
        <f t="shared" si="693"/>
        <v>0</v>
      </c>
      <c r="SC58" s="53">
        <f t="shared" si="693"/>
        <v>0</v>
      </c>
      <c r="SD58" s="53">
        <f t="shared" si="693"/>
        <v>0</v>
      </c>
      <c r="SE58" s="53">
        <f t="shared" si="693"/>
        <v>0</v>
      </c>
      <c r="SF58" s="53">
        <f t="shared" si="693"/>
        <v>0</v>
      </c>
      <c r="SG58" s="53">
        <f t="shared" si="693"/>
        <v>0</v>
      </c>
      <c r="SH58" s="53">
        <f t="shared" ref="SH58:SY58" si="694">IF(AND(SH64&lt;$B$75,SH64&gt;0),1,0)</f>
        <v>0</v>
      </c>
      <c r="SI58" s="53">
        <f t="shared" si="694"/>
        <v>0</v>
      </c>
      <c r="SJ58" s="53">
        <f t="shared" si="694"/>
        <v>0</v>
      </c>
      <c r="SK58" s="53">
        <f t="shared" si="694"/>
        <v>0</v>
      </c>
      <c r="SL58" s="53">
        <f t="shared" si="694"/>
        <v>0</v>
      </c>
      <c r="SM58" s="53">
        <f t="shared" si="694"/>
        <v>0</v>
      </c>
      <c r="SN58" s="53">
        <f t="shared" si="694"/>
        <v>0</v>
      </c>
      <c r="SO58" s="53">
        <f t="shared" si="694"/>
        <v>0</v>
      </c>
      <c r="SP58" s="53">
        <f t="shared" si="694"/>
        <v>0</v>
      </c>
      <c r="SQ58" s="53">
        <f t="shared" si="694"/>
        <v>0</v>
      </c>
      <c r="SR58" s="53">
        <f t="shared" si="694"/>
        <v>0</v>
      </c>
      <c r="SS58" s="53">
        <f t="shared" si="694"/>
        <v>0</v>
      </c>
      <c r="ST58" s="53">
        <f t="shared" si="694"/>
        <v>0</v>
      </c>
      <c r="SU58" s="53">
        <f t="shared" si="694"/>
        <v>0</v>
      </c>
      <c r="SV58" s="53">
        <f t="shared" si="694"/>
        <v>0</v>
      </c>
      <c r="SW58" s="53">
        <f t="shared" si="694"/>
        <v>0</v>
      </c>
      <c r="SX58" s="53">
        <f t="shared" si="694"/>
        <v>0</v>
      </c>
      <c r="SY58" s="53">
        <f t="shared" si="694"/>
        <v>0</v>
      </c>
      <c r="SZ58" s="55"/>
      <c r="TA58" s="55"/>
      <c r="TB58" s="55"/>
      <c r="TC58" s="55"/>
      <c r="TD58" s="55"/>
      <c r="TE58" s="55"/>
      <c r="TF58" s="55"/>
      <c r="TG58" s="55"/>
      <c r="TH58" s="55"/>
      <c r="TI58" s="55"/>
      <c r="TJ58" s="55"/>
      <c r="TK58" s="55"/>
      <c r="TL58" s="55"/>
      <c r="TM58" s="55"/>
      <c r="TN58" s="55"/>
      <c r="TO58" s="55"/>
      <c r="TP58" s="55"/>
      <c r="TQ58" s="55"/>
      <c r="TR58" s="55"/>
      <c r="TS58" s="55"/>
      <c r="TT58" s="55"/>
      <c r="TU58" s="55"/>
      <c r="TV58" s="55"/>
      <c r="TW58" s="55"/>
      <c r="TX58" s="55"/>
      <c r="TY58" s="55"/>
      <c r="TZ58" s="55"/>
      <c r="UA58" s="55"/>
      <c r="UB58" s="55"/>
      <c r="UC58" s="55"/>
      <c r="UD58" s="55"/>
      <c r="UE58" s="55"/>
      <c r="UF58" s="55"/>
      <c r="UG58" s="55"/>
      <c r="UH58" s="55"/>
      <c r="UI58" s="55"/>
      <c r="UJ58" s="55"/>
      <c r="UK58" s="55"/>
      <c r="UL58" s="55"/>
      <c r="UM58" s="55"/>
      <c r="UN58" s="55"/>
      <c r="UO58" s="55"/>
      <c r="UP58" s="55"/>
      <c r="UQ58" s="55"/>
      <c r="UR58" s="55"/>
      <c r="US58" s="55"/>
      <c r="UT58" s="55"/>
      <c r="UU58" s="55"/>
      <c r="UV58" s="55"/>
      <c r="UW58" s="55"/>
      <c r="UX58" s="55"/>
      <c r="UY58" s="55"/>
      <c r="UZ58" s="55"/>
      <c r="VA58" s="55"/>
      <c r="VB58" s="55"/>
      <c r="VC58" s="55"/>
      <c r="VD58" s="55"/>
      <c r="VE58" s="55"/>
      <c r="VF58" s="55"/>
      <c r="VG58" s="55"/>
      <c r="VH58" s="55"/>
      <c r="VI58" s="55"/>
      <c r="VJ58" s="55"/>
      <c r="VK58" s="55"/>
      <c r="VL58" s="55"/>
      <c r="VM58" s="55"/>
      <c r="VN58" s="55"/>
      <c r="VO58" s="55"/>
      <c r="VP58" s="55"/>
      <c r="VQ58" s="55"/>
      <c r="VR58" s="55"/>
      <c r="VS58" s="55"/>
      <c r="VT58" s="55"/>
      <c r="VU58" s="55"/>
      <c r="VV58" s="55"/>
      <c r="VW58" s="55"/>
      <c r="VX58" s="55"/>
      <c r="VY58" s="55"/>
      <c r="VZ58" s="55"/>
      <c r="WA58" s="55"/>
      <c r="WB58" s="55"/>
      <c r="WC58" s="55"/>
      <c r="WD58" s="55"/>
      <c r="WE58" s="55"/>
      <c r="WF58" s="55"/>
      <c r="WG58" s="55"/>
      <c r="WH58" s="55"/>
      <c r="WI58" s="55"/>
    </row>
    <row r="59" spans="1:607" s="53" customFormat="1" ht="18.5" x14ac:dyDescent="0.45">
      <c r="A59" s="52" t="s">
        <v>34</v>
      </c>
      <c r="B59" s="56">
        <f>IF(AND(B58=1,B60=0,B61=0),1,0)</f>
        <v>0</v>
      </c>
      <c r="C59" s="56">
        <f t="shared" ref="C59:BN59" si="695">IF(AND(C58=1,C60=0,C61=0),1,0)</f>
        <v>0</v>
      </c>
      <c r="D59" s="56">
        <f t="shared" si="695"/>
        <v>0</v>
      </c>
      <c r="E59" s="56">
        <f t="shared" si="695"/>
        <v>0</v>
      </c>
      <c r="F59" s="56">
        <f t="shared" si="695"/>
        <v>0</v>
      </c>
      <c r="G59" s="56">
        <f t="shared" si="695"/>
        <v>0</v>
      </c>
      <c r="H59" s="56">
        <f t="shared" si="695"/>
        <v>0</v>
      </c>
      <c r="I59" s="56">
        <f t="shared" si="695"/>
        <v>0</v>
      </c>
      <c r="J59" s="56">
        <f t="shared" si="695"/>
        <v>0</v>
      </c>
      <c r="K59" s="56">
        <f t="shared" si="695"/>
        <v>0</v>
      </c>
      <c r="L59" s="56">
        <f t="shared" si="695"/>
        <v>0</v>
      </c>
      <c r="M59" s="56">
        <f t="shared" si="695"/>
        <v>0</v>
      </c>
      <c r="N59" s="56">
        <f t="shared" si="695"/>
        <v>0</v>
      </c>
      <c r="O59" s="56">
        <f t="shared" si="695"/>
        <v>0</v>
      </c>
      <c r="P59" s="56">
        <f t="shared" si="695"/>
        <v>0</v>
      </c>
      <c r="Q59" s="56">
        <f t="shared" si="695"/>
        <v>0</v>
      </c>
      <c r="R59" s="56">
        <f t="shared" si="695"/>
        <v>0</v>
      </c>
      <c r="S59" s="56">
        <f t="shared" si="695"/>
        <v>0</v>
      </c>
      <c r="T59" s="56">
        <f t="shared" si="695"/>
        <v>0</v>
      </c>
      <c r="U59" s="56">
        <f t="shared" si="695"/>
        <v>0</v>
      </c>
      <c r="V59" s="56">
        <f t="shared" si="695"/>
        <v>0</v>
      </c>
      <c r="W59" s="56">
        <f t="shared" si="695"/>
        <v>0</v>
      </c>
      <c r="X59" s="56">
        <f t="shared" si="695"/>
        <v>0</v>
      </c>
      <c r="Y59" s="56">
        <f t="shared" si="695"/>
        <v>0</v>
      </c>
      <c r="Z59" s="56">
        <f t="shared" si="695"/>
        <v>0</v>
      </c>
      <c r="AA59" s="56">
        <f t="shared" si="695"/>
        <v>0</v>
      </c>
      <c r="AB59" s="56">
        <f t="shared" si="695"/>
        <v>0</v>
      </c>
      <c r="AC59" s="56">
        <f t="shared" si="695"/>
        <v>0</v>
      </c>
      <c r="AD59" s="56">
        <f t="shared" si="695"/>
        <v>0</v>
      </c>
      <c r="AE59" s="56">
        <f t="shared" si="695"/>
        <v>0</v>
      </c>
      <c r="AF59" s="56">
        <f t="shared" si="695"/>
        <v>0</v>
      </c>
      <c r="AG59" s="56">
        <f t="shared" si="695"/>
        <v>1</v>
      </c>
      <c r="AH59" s="56">
        <f t="shared" si="695"/>
        <v>1</v>
      </c>
      <c r="AI59" s="56">
        <f t="shared" si="695"/>
        <v>1</v>
      </c>
      <c r="AJ59" s="56">
        <f t="shared" si="695"/>
        <v>1</v>
      </c>
      <c r="AK59" s="56">
        <f t="shared" si="695"/>
        <v>1</v>
      </c>
      <c r="AL59" s="56">
        <f t="shared" si="695"/>
        <v>1</v>
      </c>
      <c r="AM59" s="56">
        <f t="shared" si="695"/>
        <v>1</v>
      </c>
      <c r="AN59" s="56">
        <f t="shared" si="695"/>
        <v>1</v>
      </c>
      <c r="AO59" s="56">
        <f t="shared" si="695"/>
        <v>1</v>
      </c>
      <c r="AP59" s="56">
        <f t="shared" si="695"/>
        <v>1</v>
      </c>
      <c r="AQ59" s="56">
        <f t="shared" si="695"/>
        <v>1</v>
      </c>
      <c r="AR59" s="56">
        <f t="shared" si="695"/>
        <v>1</v>
      </c>
      <c r="AS59" s="56">
        <f t="shared" si="695"/>
        <v>1</v>
      </c>
      <c r="AT59" s="56">
        <f t="shared" si="695"/>
        <v>1</v>
      </c>
      <c r="AU59" s="56">
        <f t="shared" si="695"/>
        <v>1</v>
      </c>
      <c r="AV59" s="56">
        <f t="shared" si="695"/>
        <v>1</v>
      </c>
      <c r="AW59" s="56">
        <f t="shared" si="695"/>
        <v>1</v>
      </c>
      <c r="AX59" s="56">
        <f t="shared" si="695"/>
        <v>1</v>
      </c>
      <c r="AY59" s="56">
        <f t="shared" si="695"/>
        <v>1</v>
      </c>
      <c r="AZ59" s="56">
        <f t="shared" si="695"/>
        <v>1</v>
      </c>
      <c r="BA59" s="56">
        <f t="shared" si="695"/>
        <v>1</v>
      </c>
      <c r="BB59" s="56">
        <f t="shared" si="695"/>
        <v>1</v>
      </c>
      <c r="BC59" s="56">
        <f t="shared" si="695"/>
        <v>1</v>
      </c>
      <c r="BD59" s="56">
        <f t="shared" si="695"/>
        <v>1</v>
      </c>
      <c r="BE59" s="56">
        <f t="shared" si="695"/>
        <v>1</v>
      </c>
      <c r="BF59" s="56">
        <f t="shared" si="695"/>
        <v>1</v>
      </c>
      <c r="BG59" s="56">
        <f t="shared" si="695"/>
        <v>1</v>
      </c>
      <c r="BH59" s="56">
        <f t="shared" si="695"/>
        <v>1</v>
      </c>
      <c r="BI59" s="56">
        <f t="shared" si="695"/>
        <v>1</v>
      </c>
      <c r="BJ59" s="56">
        <f t="shared" si="695"/>
        <v>1</v>
      </c>
      <c r="BK59" s="56">
        <f t="shared" si="695"/>
        <v>1</v>
      </c>
      <c r="BL59" s="56">
        <f t="shared" si="695"/>
        <v>1</v>
      </c>
      <c r="BM59" s="56">
        <f t="shared" si="695"/>
        <v>1</v>
      </c>
      <c r="BN59" s="56">
        <f t="shared" si="695"/>
        <v>1</v>
      </c>
      <c r="BO59" s="56">
        <f t="shared" ref="BO59:DZ59" si="696">IF(AND(BO58=1,BO60=0,BO61=0),1,0)</f>
        <v>1</v>
      </c>
      <c r="BP59" s="56">
        <f t="shared" si="696"/>
        <v>1</v>
      </c>
      <c r="BQ59" s="56">
        <f t="shared" si="696"/>
        <v>1</v>
      </c>
      <c r="BR59" s="56">
        <f t="shared" si="696"/>
        <v>1</v>
      </c>
      <c r="BS59" s="56">
        <f t="shared" si="696"/>
        <v>1</v>
      </c>
      <c r="BT59" s="56">
        <f t="shared" si="696"/>
        <v>1</v>
      </c>
      <c r="BU59" s="56">
        <f t="shared" si="696"/>
        <v>1</v>
      </c>
      <c r="BV59" s="56">
        <f t="shared" si="696"/>
        <v>1</v>
      </c>
      <c r="BW59" s="56">
        <f t="shared" si="696"/>
        <v>1</v>
      </c>
      <c r="BX59" s="56">
        <f t="shared" si="696"/>
        <v>1</v>
      </c>
      <c r="BY59" s="56">
        <f t="shared" si="696"/>
        <v>1</v>
      </c>
      <c r="BZ59" s="56">
        <f t="shared" si="696"/>
        <v>1</v>
      </c>
      <c r="CA59" s="56">
        <f t="shared" si="696"/>
        <v>1</v>
      </c>
      <c r="CB59" s="56">
        <f t="shared" si="696"/>
        <v>1</v>
      </c>
      <c r="CC59" s="56">
        <f t="shared" si="696"/>
        <v>1</v>
      </c>
      <c r="CD59" s="56">
        <f t="shared" si="696"/>
        <v>1</v>
      </c>
      <c r="CE59" s="56">
        <f t="shared" si="696"/>
        <v>1</v>
      </c>
      <c r="CF59" s="56">
        <f t="shared" si="696"/>
        <v>1</v>
      </c>
      <c r="CG59" s="56">
        <f t="shared" si="696"/>
        <v>1</v>
      </c>
      <c r="CH59" s="56">
        <f t="shared" si="696"/>
        <v>1</v>
      </c>
      <c r="CI59" s="56">
        <f t="shared" si="696"/>
        <v>1</v>
      </c>
      <c r="CJ59" s="56">
        <f t="shared" si="696"/>
        <v>1</v>
      </c>
      <c r="CK59" s="56">
        <f t="shared" si="696"/>
        <v>1</v>
      </c>
      <c r="CL59" s="56">
        <f t="shared" si="696"/>
        <v>1</v>
      </c>
      <c r="CM59" s="56">
        <f t="shared" si="696"/>
        <v>1</v>
      </c>
      <c r="CN59" s="56">
        <f t="shared" si="696"/>
        <v>1</v>
      </c>
      <c r="CO59" s="56">
        <f t="shared" si="696"/>
        <v>1</v>
      </c>
      <c r="CP59" s="56">
        <f t="shared" si="696"/>
        <v>0</v>
      </c>
      <c r="CQ59" s="56">
        <f t="shared" si="696"/>
        <v>0</v>
      </c>
      <c r="CR59" s="56">
        <f t="shared" si="696"/>
        <v>0</v>
      </c>
      <c r="CS59" s="56">
        <f t="shared" si="696"/>
        <v>0</v>
      </c>
      <c r="CT59" s="56">
        <f t="shared" si="696"/>
        <v>0</v>
      </c>
      <c r="CU59" s="56">
        <f t="shared" si="696"/>
        <v>0</v>
      </c>
      <c r="CV59" s="56">
        <f t="shared" si="696"/>
        <v>0</v>
      </c>
      <c r="CW59" s="56">
        <f t="shared" si="696"/>
        <v>0</v>
      </c>
      <c r="CX59" s="56">
        <f t="shared" si="696"/>
        <v>0</v>
      </c>
      <c r="CY59" s="56">
        <f t="shared" si="696"/>
        <v>0</v>
      </c>
      <c r="CZ59" s="56">
        <f t="shared" si="696"/>
        <v>0</v>
      </c>
      <c r="DA59" s="56">
        <f t="shared" si="696"/>
        <v>0</v>
      </c>
      <c r="DB59" s="56">
        <f t="shared" si="696"/>
        <v>0</v>
      </c>
      <c r="DC59" s="56">
        <f t="shared" si="696"/>
        <v>0</v>
      </c>
      <c r="DD59" s="56">
        <f t="shared" si="696"/>
        <v>0</v>
      </c>
      <c r="DE59" s="56">
        <f t="shared" si="696"/>
        <v>0</v>
      </c>
      <c r="DF59" s="56">
        <f t="shared" si="696"/>
        <v>0</v>
      </c>
      <c r="DG59" s="56">
        <f t="shared" si="696"/>
        <v>0</v>
      </c>
      <c r="DH59" s="56">
        <f t="shared" si="696"/>
        <v>0</v>
      </c>
      <c r="DI59" s="56">
        <f t="shared" si="696"/>
        <v>0</v>
      </c>
      <c r="DJ59" s="56">
        <f t="shared" si="696"/>
        <v>0</v>
      </c>
      <c r="DK59" s="56">
        <f t="shared" si="696"/>
        <v>0</v>
      </c>
      <c r="DL59" s="56">
        <f t="shared" si="696"/>
        <v>0</v>
      </c>
      <c r="DM59" s="56">
        <f t="shared" si="696"/>
        <v>0</v>
      </c>
      <c r="DN59" s="56">
        <f t="shared" si="696"/>
        <v>0</v>
      </c>
      <c r="DO59" s="56">
        <f t="shared" si="696"/>
        <v>0</v>
      </c>
      <c r="DP59" s="56">
        <f t="shared" si="696"/>
        <v>0</v>
      </c>
      <c r="DQ59" s="56">
        <f t="shared" si="696"/>
        <v>0</v>
      </c>
      <c r="DR59" s="56">
        <f t="shared" si="696"/>
        <v>0</v>
      </c>
      <c r="DS59" s="56">
        <f t="shared" si="696"/>
        <v>0</v>
      </c>
      <c r="DT59" s="56">
        <f t="shared" si="696"/>
        <v>0</v>
      </c>
      <c r="DU59" s="56">
        <f t="shared" si="696"/>
        <v>0</v>
      </c>
      <c r="DV59" s="56">
        <f t="shared" si="696"/>
        <v>0</v>
      </c>
      <c r="DW59" s="56">
        <f t="shared" si="696"/>
        <v>0</v>
      </c>
      <c r="DX59" s="56">
        <f t="shared" si="696"/>
        <v>0</v>
      </c>
      <c r="DY59" s="56">
        <f t="shared" si="696"/>
        <v>0</v>
      </c>
      <c r="DZ59" s="56">
        <f t="shared" si="696"/>
        <v>0</v>
      </c>
      <c r="EA59" s="56">
        <f t="shared" ref="EA59:GL59" si="697">IF(AND(EA58=1,EA60=0,EA61=0),1,0)</f>
        <v>0</v>
      </c>
      <c r="EB59" s="56">
        <f t="shared" si="697"/>
        <v>0</v>
      </c>
      <c r="EC59" s="56">
        <f t="shared" si="697"/>
        <v>0</v>
      </c>
      <c r="ED59" s="56">
        <f t="shared" si="697"/>
        <v>0</v>
      </c>
      <c r="EE59" s="56">
        <f t="shared" si="697"/>
        <v>0</v>
      </c>
      <c r="EF59" s="56">
        <f t="shared" si="697"/>
        <v>0</v>
      </c>
      <c r="EG59" s="56">
        <f t="shared" si="697"/>
        <v>0</v>
      </c>
      <c r="EH59" s="56">
        <f t="shared" si="697"/>
        <v>0</v>
      </c>
      <c r="EI59" s="56">
        <f t="shared" si="697"/>
        <v>0</v>
      </c>
      <c r="EJ59" s="56">
        <f t="shared" si="697"/>
        <v>0</v>
      </c>
      <c r="EK59" s="56">
        <f t="shared" si="697"/>
        <v>0</v>
      </c>
      <c r="EL59" s="56">
        <f t="shared" si="697"/>
        <v>0</v>
      </c>
      <c r="EM59" s="56">
        <f t="shared" si="697"/>
        <v>0</v>
      </c>
      <c r="EN59" s="56">
        <f t="shared" si="697"/>
        <v>0</v>
      </c>
      <c r="EO59" s="56">
        <f t="shared" si="697"/>
        <v>0</v>
      </c>
      <c r="EP59" s="56">
        <f t="shared" si="697"/>
        <v>0</v>
      </c>
      <c r="EQ59" s="56">
        <f t="shared" si="697"/>
        <v>0</v>
      </c>
      <c r="ER59" s="56">
        <f t="shared" si="697"/>
        <v>0</v>
      </c>
      <c r="ES59" s="56">
        <f t="shared" si="697"/>
        <v>0</v>
      </c>
      <c r="ET59" s="56">
        <f t="shared" si="697"/>
        <v>0</v>
      </c>
      <c r="EU59" s="56">
        <f t="shared" si="697"/>
        <v>0</v>
      </c>
      <c r="EV59" s="56">
        <f t="shared" si="697"/>
        <v>0</v>
      </c>
      <c r="EW59" s="56">
        <f t="shared" si="697"/>
        <v>0</v>
      </c>
      <c r="EX59" s="56">
        <f t="shared" si="697"/>
        <v>0</v>
      </c>
      <c r="EY59" s="56">
        <f t="shared" si="697"/>
        <v>0</v>
      </c>
      <c r="EZ59" s="56">
        <f t="shared" si="697"/>
        <v>0</v>
      </c>
      <c r="FA59" s="56">
        <f t="shared" si="697"/>
        <v>0</v>
      </c>
      <c r="FB59" s="56">
        <f t="shared" si="697"/>
        <v>0</v>
      </c>
      <c r="FC59" s="56">
        <f t="shared" si="697"/>
        <v>0</v>
      </c>
      <c r="FD59" s="56">
        <f t="shared" si="697"/>
        <v>0</v>
      </c>
      <c r="FE59" s="56">
        <f t="shared" si="697"/>
        <v>0</v>
      </c>
      <c r="FF59" s="56">
        <f t="shared" si="697"/>
        <v>0</v>
      </c>
      <c r="FG59" s="56">
        <f t="shared" si="697"/>
        <v>0</v>
      </c>
      <c r="FH59" s="56">
        <f t="shared" si="697"/>
        <v>0</v>
      </c>
      <c r="FI59" s="56">
        <f t="shared" si="697"/>
        <v>0</v>
      </c>
      <c r="FJ59" s="56">
        <f t="shared" si="697"/>
        <v>0</v>
      </c>
      <c r="FK59" s="56">
        <f t="shared" si="697"/>
        <v>0</v>
      </c>
      <c r="FL59" s="56">
        <f t="shared" si="697"/>
        <v>0</v>
      </c>
      <c r="FM59" s="56">
        <f t="shared" si="697"/>
        <v>0</v>
      </c>
      <c r="FN59" s="56">
        <f t="shared" si="697"/>
        <v>0</v>
      </c>
      <c r="FO59" s="56">
        <f t="shared" si="697"/>
        <v>0</v>
      </c>
      <c r="FP59" s="56">
        <f t="shared" si="697"/>
        <v>0</v>
      </c>
      <c r="FQ59" s="56">
        <f t="shared" si="697"/>
        <v>0</v>
      </c>
      <c r="FR59" s="56">
        <f t="shared" si="697"/>
        <v>0</v>
      </c>
      <c r="FS59" s="56">
        <f t="shared" si="697"/>
        <v>0</v>
      </c>
      <c r="FT59" s="56">
        <f t="shared" si="697"/>
        <v>0</v>
      </c>
      <c r="FU59" s="56">
        <f t="shared" si="697"/>
        <v>0</v>
      </c>
      <c r="FV59" s="56">
        <f t="shared" si="697"/>
        <v>0</v>
      </c>
      <c r="FW59" s="56">
        <f t="shared" si="697"/>
        <v>0</v>
      </c>
      <c r="FX59" s="56">
        <f t="shared" si="697"/>
        <v>0</v>
      </c>
      <c r="FY59" s="56">
        <f t="shared" si="697"/>
        <v>0</v>
      </c>
      <c r="FZ59" s="56">
        <f t="shared" si="697"/>
        <v>0</v>
      </c>
      <c r="GA59" s="56">
        <f t="shared" si="697"/>
        <v>0</v>
      </c>
      <c r="GB59" s="56">
        <f t="shared" si="697"/>
        <v>0</v>
      </c>
      <c r="GC59" s="56">
        <f t="shared" si="697"/>
        <v>0</v>
      </c>
      <c r="GD59" s="56">
        <f t="shared" si="697"/>
        <v>0</v>
      </c>
      <c r="GE59" s="56">
        <f t="shared" si="697"/>
        <v>0</v>
      </c>
      <c r="GF59" s="56">
        <f t="shared" si="697"/>
        <v>0</v>
      </c>
      <c r="GG59" s="56">
        <f t="shared" si="697"/>
        <v>0</v>
      </c>
      <c r="GH59" s="56">
        <f t="shared" si="697"/>
        <v>0</v>
      </c>
      <c r="GI59" s="56">
        <f t="shared" si="697"/>
        <v>0</v>
      </c>
      <c r="GJ59" s="56">
        <f t="shared" si="697"/>
        <v>0</v>
      </c>
      <c r="GK59" s="56">
        <f t="shared" si="697"/>
        <v>0</v>
      </c>
      <c r="GL59" s="56">
        <f t="shared" si="697"/>
        <v>0</v>
      </c>
      <c r="GM59" s="56">
        <f t="shared" ref="GM59:IX59" si="698">IF(AND(GM58=1,GM60=0,GM61=0),1,0)</f>
        <v>0</v>
      </c>
      <c r="GN59" s="56">
        <f t="shared" si="698"/>
        <v>0</v>
      </c>
      <c r="GO59" s="56">
        <f t="shared" si="698"/>
        <v>0</v>
      </c>
      <c r="GP59" s="56">
        <f t="shared" si="698"/>
        <v>0</v>
      </c>
      <c r="GQ59" s="56">
        <f t="shared" si="698"/>
        <v>0</v>
      </c>
      <c r="GR59" s="56">
        <f t="shared" si="698"/>
        <v>0</v>
      </c>
      <c r="GS59" s="56">
        <f t="shared" si="698"/>
        <v>0</v>
      </c>
      <c r="GT59" s="56">
        <f t="shared" si="698"/>
        <v>0</v>
      </c>
      <c r="GU59" s="56">
        <f t="shared" si="698"/>
        <v>0</v>
      </c>
      <c r="GV59" s="56">
        <f t="shared" si="698"/>
        <v>0</v>
      </c>
      <c r="GW59" s="56">
        <f t="shared" si="698"/>
        <v>0</v>
      </c>
      <c r="GX59" s="56">
        <f t="shared" si="698"/>
        <v>0</v>
      </c>
      <c r="GY59" s="56">
        <f t="shared" si="698"/>
        <v>0</v>
      </c>
      <c r="GZ59" s="56">
        <f t="shared" si="698"/>
        <v>0</v>
      </c>
      <c r="HA59" s="56">
        <f t="shared" si="698"/>
        <v>0</v>
      </c>
      <c r="HB59" s="56">
        <f t="shared" si="698"/>
        <v>0</v>
      </c>
      <c r="HC59" s="56">
        <f t="shared" si="698"/>
        <v>0</v>
      </c>
      <c r="HD59" s="56">
        <f t="shared" si="698"/>
        <v>0</v>
      </c>
      <c r="HE59" s="56">
        <f t="shared" si="698"/>
        <v>0</v>
      </c>
      <c r="HF59" s="56">
        <f t="shared" si="698"/>
        <v>0</v>
      </c>
      <c r="HG59" s="56">
        <f t="shared" si="698"/>
        <v>0</v>
      </c>
      <c r="HH59" s="56">
        <f t="shared" si="698"/>
        <v>0</v>
      </c>
      <c r="HI59" s="56">
        <f t="shared" si="698"/>
        <v>0</v>
      </c>
      <c r="HJ59" s="56">
        <f t="shared" si="698"/>
        <v>0</v>
      </c>
      <c r="HK59" s="56">
        <f t="shared" si="698"/>
        <v>0</v>
      </c>
      <c r="HL59" s="56">
        <f t="shared" si="698"/>
        <v>0</v>
      </c>
      <c r="HM59" s="56">
        <f t="shared" si="698"/>
        <v>0</v>
      </c>
      <c r="HN59" s="56">
        <f t="shared" si="698"/>
        <v>0</v>
      </c>
      <c r="HO59" s="56">
        <f t="shared" si="698"/>
        <v>0</v>
      </c>
      <c r="HP59" s="56">
        <f t="shared" si="698"/>
        <v>0</v>
      </c>
      <c r="HQ59" s="56">
        <f t="shared" si="698"/>
        <v>0</v>
      </c>
      <c r="HR59" s="56">
        <f t="shared" si="698"/>
        <v>0</v>
      </c>
      <c r="HS59" s="56">
        <f t="shared" si="698"/>
        <v>0</v>
      </c>
      <c r="HT59" s="56">
        <f t="shared" si="698"/>
        <v>0</v>
      </c>
      <c r="HU59" s="56">
        <f t="shared" si="698"/>
        <v>0</v>
      </c>
      <c r="HV59" s="56">
        <f t="shared" si="698"/>
        <v>0</v>
      </c>
      <c r="HW59" s="56">
        <f t="shared" si="698"/>
        <v>0</v>
      </c>
      <c r="HX59" s="56">
        <f t="shared" si="698"/>
        <v>0</v>
      </c>
      <c r="HY59" s="56">
        <f t="shared" si="698"/>
        <v>0</v>
      </c>
      <c r="HZ59" s="56">
        <f t="shared" si="698"/>
        <v>0</v>
      </c>
      <c r="IA59" s="56">
        <f t="shared" si="698"/>
        <v>0</v>
      </c>
      <c r="IB59" s="56">
        <f t="shared" si="698"/>
        <v>0</v>
      </c>
      <c r="IC59" s="56">
        <f t="shared" si="698"/>
        <v>0</v>
      </c>
      <c r="ID59" s="56">
        <f t="shared" si="698"/>
        <v>0</v>
      </c>
      <c r="IE59" s="56">
        <f t="shared" si="698"/>
        <v>0</v>
      </c>
      <c r="IF59" s="56">
        <f t="shared" si="698"/>
        <v>0</v>
      </c>
      <c r="IG59" s="56">
        <f t="shared" si="698"/>
        <v>0</v>
      </c>
      <c r="IH59" s="56">
        <f t="shared" si="698"/>
        <v>0</v>
      </c>
      <c r="II59" s="56">
        <f t="shared" si="698"/>
        <v>0</v>
      </c>
      <c r="IJ59" s="56">
        <f t="shared" si="698"/>
        <v>0</v>
      </c>
      <c r="IK59" s="56">
        <f t="shared" si="698"/>
        <v>0</v>
      </c>
      <c r="IL59" s="56">
        <f t="shared" si="698"/>
        <v>0</v>
      </c>
      <c r="IM59" s="56">
        <f t="shared" si="698"/>
        <v>0</v>
      </c>
      <c r="IN59" s="56">
        <f t="shared" si="698"/>
        <v>0</v>
      </c>
      <c r="IO59" s="56">
        <f t="shared" si="698"/>
        <v>0</v>
      </c>
      <c r="IP59" s="56">
        <f t="shared" si="698"/>
        <v>0</v>
      </c>
      <c r="IQ59" s="56">
        <f t="shared" si="698"/>
        <v>0</v>
      </c>
      <c r="IR59" s="56">
        <f t="shared" si="698"/>
        <v>0</v>
      </c>
      <c r="IS59" s="56">
        <f t="shared" si="698"/>
        <v>0</v>
      </c>
      <c r="IT59" s="56">
        <f t="shared" si="698"/>
        <v>0</v>
      </c>
      <c r="IU59" s="56">
        <f t="shared" si="698"/>
        <v>0</v>
      </c>
      <c r="IV59" s="56">
        <f t="shared" si="698"/>
        <v>0</v>
      </c>
      <c r="IW59" s="56">
        <f t="shared" si="698"/>
        <v>0</v>
      </c>
      <c r="IX59" s="56">
        <f t="shared" si="698"/>
        <v>0</v>
      </c>
      <c r="IY59" s="56">
        <f t="shared" ref="IY59:KS59" si="699">IF(AND(IY58=1,IY60=0,IY61=0),1,0)</f>
        <v>0</v>
      </c>
      <c r="IZ59" s="56">
        <f t="shared" si="699"/>
        <v>0</v>
      </c>
      <c r="JA59" s="56">
        <f t="shared" si="699"/>
        <v>0</v>
      </c>
      <c r="JB59" s="56">
        <f t="shared" si="699"/>
        <v>0</v>
      </c>
      <c r="JC59" s="56">
        <f t="shared" si="699"/>
        <v>0</v>
      </c>
      <c r="JD59" s="56">
        <f t="shared" si="699"/>
        <v>0</v>
      </c>
      <c r="JE59" s="56">
        <f t="shared" si="699"/>
        <v>0</v>
      </c>
      <c r="JF59" s="56">
        <f t="shared" si="699"/>
        <v>0</v>
      </c>
      <c r="JG59" s="56">
        <f t="shared" si="699"/>
        <v>0</v>
      </c>
      <c r="JH59" s="56">
        <f t="shared" si="699"/>
        <v>0</v>
      </c>
      <c r="JI59" s="56">
        <f t="shared" si="699"/>
        <v>0</v>
      </c>
      <c r="JJ59" s="56">
        <f t="shared" si="699"/>
        <v>0</v>
      </c>
      <c r="JK59" s="56">
        <f t="shared" si="699"/>
        <v>0</v>
      </c>
      <c r="JL59" s="56">
        <f t="shared" si="699"/>
        <v>0</v>
      </c>
      <c r="JM59" s="56">
        <f t="shared" si="699"/>
        <v>0</v>
      </c>
      <c r="JN59" s="56">
        <f t="shared" si="699"/>
        <v>0</v>
      </c>
      <c r="JO59" s="56">
        <f t="shared" si="699"/>
        <v>0</v>
      </c>
      <c r="JP59" s="56">
        <f t="shared" si="699"/>
        <v>0</v>
      </c>
      <c r="JQ59" s="56">
        <f t="shared" si="699"/>
        <v>0</v>
      </c>
      <c r="JR59" s="56">
        <f t="shared" si="699"/>
        <v>0</v>
      </c>
      <c r="JS59" s="56">
        <f t="shared" si="699"/>
        <v>0</v>
      </c>
      <c r="JT59" s="56">
        <f t="shared" si="699"/>
        <v>0</v>
      </c>
      <c r="JU59" s="56">
        <f t="shared" si="699"/>
        <v>0</v>
      </c>
      <c r="JV59" s="56">
        <f t="shared" si="699"/>
        <v>0</v>
      </c>
      <c r="JW59" s="56">
        <f t="shared" si="699"/>
        <v>0</v>
      </c>
      <c r="JX59" s="56">
        <f t="shared" si="699"/>
        <v>0</v>
      </c>
      <c r="JY59" s="56">
        <f t="shared" si="699"/>
        <v>0</v>
      </c>
      <c r="JZ59" s="56">
        <f t="shared" si="699"/>
        <v>0</v>
      </c>
      <c r="KA59" s="56">
        <f t="shared" si="699"/>
        <v>0</v>
      </c>
      <c r="KB59" s="56">
        <f t="shared" si="699"/>
        <v>0</v>
      </c>
      <c r="KC59" s="56">
        <f t="shared" si="699"/>
        <v>0</v>
      </c>
      <c r="KD59" s="56">
        <f t="shared" si="699"/>
        <v>0</v>
      </c>
      <c r="KE59" s="56">
        <f t="shared" si="699"/>
        <v>0</v>
      </c>
      <c r="KF59" s="56">
        <f t="shared" si="699"/>
        <v>0</v>
      </c>
      <c r="KG59" s="56">
        <f t="shared" si="699"/>
        <v>0</v>
      </c>
      <c r="KH59" s="56">
        <f t="shared" si="699"/>
        <v>0</v>
      </c>
      <c r="KI59" s="56">
        <f t="shared" si="699"/>
        <v>0</v>
      </c>
      <c r="KJ59" s="56">
        <f t="shared" si="699"/>
        <v>0</v>
      </c>
      <c r="KK59" s="56">
        <f t="shared" si="699"/>
        <v>0</v>
      </c>
      <c r="KL59" s="56">
        <f t="shared" si="699"/>
        <v>0</v>
      </c>
      <c r="KM59" s="56">
        <f t="shared" si="699"/>
        <v>0</v>
      </c>
      <c r="KN59" s="56">
        <f t="shared" si="699"/>
        <v>0</v>
      </c>
      <c r="KO59" s="56">
        <f t="shared" si="699"/>
        <v>0</v>
      </c>
      <c r="KP59" s="56">
        <f t="shared" si="699"/>
        <v>0</v>
      </c>
      <c r="KQ59" s="56">
        <f t="shared" si="699"/>
        <v>0</v>
      </c>
      <c r="KR59" s="56">
        <f t="shared" si="699"/>
        <v>0</v>
      </c>
      <c r="KS59" s="56">
        <f t="shared" si="699"/>
        <v>0</v>
      </c>
      <c r="KT59" s="56">
        <f>IF(AND(KT58=1,KT60=0,KT61=0),1,0)</f>
        <v>0</v>
      </c>
      <c r="KU59" s="56">
        <f>IF(AND(KU58=1,KU60=0,KU61=0),1,0)</f>
        <v>0</v>
      </c>
      <c r="KV59" s="56">
        <f t="shared" ref="KV59:LV59" si="700">IF(AND(KV58=1,KV60=0,KV61=0),1,0)</f>
        <v>0</v>
      </c>
      <c r="KW59" s="56">
        <f t="shared" si="700"/>
        <v>0</v>
      </c>
      <c r="KX59" s="56">
        <f t="shared" si="700"/>
        <v>0</v>
      </c>
      <c r="KY59" s="56">
        <f t="shared" si="700"/>
        <v>0</v>
      </c>
      <c r="KZ59" s="56">
        <f t="shared" si="700"/>
        <v>0</v>
      </c>
      <c r="LA59" s="56">
        <f t="shared" si="700"/>
        <v>0</v>
      </c>
      <c r="LB59" s="56">
        <f t="shared" si="700"/>
        <v>0</v>
      </c>
      <c r="LC59" s="56">
        <f t="shared" si="700"/>
        <v>0</v>
      </c>
      <c r="LD59" s="56">
        <f t="shared" si="700"/>
        <v>0</v>
      </c>
      <c r="LE59" s="56">
        <f t="shared" si="700"/>
        <v>0</v>
      </c>
      <c r="LF59" s="56">
        <f t="shared" si="700"/>
        <v>0</v>
      </c>
      <c r="LG59" s="56">
        <f t="shared" si="700"/>
        <v>0</v>
      </c>
      <c r="LH59" s="56">
        <f t="shared" si="700"/>
        <v>0</v>
      </c>
      <c r="LI59" s="56">
        <f t="shared" si="700"/>
        <v>0</v>
      </c>
      <c r="LJ59" s="56">
        <f t="shared" si="700"/>
        <v>0</v>
      </c>
      <c r="LK59" s="56">
        <f t="shared" si="700"/>
        <v>0</v>
      </c>
      <c r="LL59" s="56">
        <f t="shared" si="700"/>
        <v>0</v>
      </c>
      <c r="LM59" s="56">
        <f t="shared" si="700"/>
        <v>0</v>
      </c>
      <c r="LN59" s="56">
        <f t="shared" si="700"/>
        <v>0</v>
      </c>
      <c r="LO59" s="56">
        <f t="shared" si="700"/>
        <v>0</v>
      </c>
      <c r="LP59" s="56">
        <f t="shared" si="700"/>
        <v>0</v>
      </c>
      <c r="LQ59" s="56">
        <f t="shared" si="700"/>
        <v>0</v>
      </c>
      <c r="LR59" s="56">
        <f t="shared" si="700"/>
        <v>0</v>
      </c>
      <c r="LS59" s="56">
        <f t="shared" si="700"/>
        <v>0</v>
      </c>
      <c r="LT59" s="56">
        <f t="shared" si="700"/>
        <v>0</v>
      </c>
      <c r="LU59" s="56">
        <f t="shared" si="700"/>
        <v>0</v>
      </c>
      <c r="LV59" s="56">
        <f t="shared" si="700"/>
        <v>0</v>
      </c>
      <c r="LW59" s="56">
        <f t="shared" ref="LW59:NB59" si="701">IF(AND(LW58=1,LW60=0,LW61=0),1,0)</f>
        <v>0</v>
      </c>
      <c r="LX59" s="56">
        <f t="shared" si="701"/>
        <v>0</v>
      </c>
      <c r="LY59" s="56">
        <f t="shared" si="701"/>
        <v>0</v>
      </c>
      <c r="LZ59" s="56">
        <f t="shared" si="701"/>
        <v>0</v>
      </c>
      <c r="MA59" s="56">
        <f t="shared" si="701"/>
        <v>0</v>
      </c>
      <c r="MB59" s="56">
        <f t="shared" si="701"/>
        <v>0</v>
      </c>
      <c r="MC59" s="56">
        <f t="shared" si="701"/>
        <v>0</v>
      </c>
      <c r="MD59" s="56">
        <f t="shared" si="701"/>
        <v>0</v>
      </c>
      <c r="ME59" s="56">
        <f t="shared" si="701"/>
        <v>0</v>
      </c>
      <c r="MF59" s="56">
        <f t="shared" si="701"/>
        <v>0</v>
      </c>
      <c r="MG59" s="56">
        <f t="shared" si="701"/>
        <v>0</v>
      </c>
      <c r="MH59" s="56">
        <f t="shared" si="701"/>
        <v>0</v>
      </c>
      <c r="MI59" s="56">
        <f t="shared" si="701"/>
        <v>0</v>
      </c>
      <c r="MJ59" s="56">
        <f t="shared" si="701"/>
        <v>0</v>
      </c>
      <c r="MK59" s="56">
        <f t="shared" si="701"/>
        <v>0</v>
      </c>
      <c r="ML59" s="56">
        <f t="shared" si="701"/>
        <v>0</v>
      </c>
      <c r="MM59" s="56">
        <f t="shared" si="701"/>
        <v>0</v>
      </c>
      <c r="MN59" s="56">
        <f t="shared" si="701"/>
        <v>0</v>
      </c>
      <c r="MO59" s="56">
        <f t="shared" si="701"/>
        <v>0</v>
      </c>
      <c r="MP59" s="56">
        <f t="shared" si="701"/>
        <v>0</v>
      </c>
      <c r="MQ59" s="56">
        <f t="shared" si="701"/>
        <v>0</v>
      </c>
      <c r="MR59" s="56">
        <f t="shared" si="701"/>
        <v>0</v>
      </c>
      <c r="MS59" s="56">
        <f t="shared" si="701"/>
        <v>0</v>
      </c>
      <c r="MT59" s="56">
        <f t="shared" si="701"/>
        <v>0</v>
      </c>
      <c r="MU59" s="56">
        <f t="shared" si="701"/>
        <v>0</v>
      </c>
      <c r="MV59" s="56">
        <f t="shared" si="701"/>
        <v>0</v>
      </c>
      <c r="MW59" s="56">
        <f t="shared" si="701"/>
        <v>0</v>
      </c>
      <c r="MX59" s="56">
        <f t="shared" si="701"/>
        <v>0</v>
      </c>
      <c r="MY59" s="56">
        <f t="shared" si="701"/>
        <v>0</v>
      </c>
      <c r="MZ59" s="56">
        <f t="shared" si="701"/>
        <v>0</v>
      </c>
      <c r="NA59" s="56">
        <f t="shared" si="701"/>
        <v>0</v>
      </c>
      <c r="NB59" s="56">
        <f t="shared" si="701"/>
        <v>0</v>
      </c>
      <c r="NC59" s="56">
        <f>IF(AND(NC58=1,NC60=0,NC61=0),1,0)</f>
        <v>0</v>
      </c>
      <c r="ND59" s="56">
        <f>IF(AND(ND58=1,ND60=0,ND61=0),1,0)</f>
        <v>0</v>
      </c>
      <c r="NE59" s="56">
        <f>IF(AND(NE58=1,NE60=0,NE61=0),1,0)</f>
        <v>0</v>
      </c>
      <c r="NF59" s="56">
        <f>IF(AND(NF58=1,NF60=0,NF61=0),1,0)</f>
        <v>0</v>
      </c>
      <c r="NG59" s="56">
        <f t="shared" ref="NG59:OE59" si="702">IF(AND(NG58=1,NG60=0,NG61=0),1,0)</f>
        <v>0</v>
      </c>
      <c r="NH59" s="56">
        <f t="shared" si="702"/>
        <v>0</v>
      </c>
      <c r="NI59" s="56">
        <f t="shared" si="702"/>
        <v>0</v>
      </c>
      <c r="NJ59" s="56">
        <f t="shared" si="702"/>
        <v>0</v>
      </c>
      <c r="NK59" s="56">
        <f t="shared" si="702"/>
        <v>0</v>
      </c>
      <c r="NL59" s="56">
        <f t="shared" si="702"/>
        <v>0</v>
      </c>
      <c r="NM59" s="56">
        <f t="shared" si="702"/>
        <v>0</v>
      </c>
      <c r="NN59" s="56">
        <f t="shared" si="702"/>
        <v>0</v>
      </c>
      <c r="NO59" s="56">
        <f t="shared" si="702"/>
        <v>0</v>
      </c>
      <c r="NP59" s="56">
        <f t="shared" si="702"/>
        <v>0</v>
      </c>
      <c r="NQ59" s="56">
        <f t="shared" si="702"/>
        <v>0</v>
      </c>
      <c r="NR59" s="56">
        <f t="shared" si="702"/>
        <v>0</v>
      </c>
      <c r="NS59" s="56">
        <f t="shared" si="702"/>
        <v>0</v>
      </c>
      <c r="NT59" s="56">
        <f t="shared" si="702"/>
        <v>0</v>
      </c>
      <c r="NU59" s="56">
        <f t="shared" si="702"/>
        <v>0</v>
      </c>
      <c r="NV59" s="56">
        <f t="shared" si="702"/>
        <v>0</v>
      </c>
      <c r="NW59" s="56">
        <f t="shared" si="702"/>
        <v>0</v>
      </c>
      <c r="NX59" s="56">
        <f t="shared" si="702"/>
        <v>0</v>
      </c>
      <c r="NY59" s="56">
        <f t="shared" si="702"/>
        <v>0</v>
      </c>
      <c r="NZ59" s="56">
        <f t="shared" si="702"/>
        <v>0</v>
      </c>
      <c r="OA59" s="56">
        <f t="shared" si="702"/>
        <v>0</v>
      </c>
      <c r="OB59" s="56">
        <f t="shared" si="702"/>
        <v>0</v>
      </c>
      <c r="OC59" s="56">
        <f t="shared" si="702"/>
        <v>0</v>
      </c>
      <c r="OD59" s="56">
        <f t="shared" si="702"/>
        <v>0</v>
      </c>
      <c r="OE59" s="56">
        <f t="shared" si="702"/>
        <v>0</v>
      </c>
      <c r="OF59" s="56">
        <f t="shared" ref="OF59:QC59" si="703">IF(AND(OF58=1,OF60=0,OF61=0),1,0)</f>
        <v>0</v>
      </c>
      <c r="OG59" s="56">
        <f t="shared" si="703"/>
        <v>0</v>
      </c>
      <c r="OH59" s="56">
        <f t="shared" si="703"/>
        <v>0</v>
      </c>
      <c r="OI59" s="56">
        <f t="shared" si="703"/>
        <v>0</v>
      </c>
      <c r="OJ59" s="56">
        <f t="shared" si="703"/>
        <v>0</v>
      </c>
      <c r="OK59" s="56">
        <f t="shared" si="703"/>
        <v>0</v>
      </c>
      <c r="OL59" s="56">
        <f t="shared" si="703"/>
        <v>0</v>
      </c>
      <c r="OM59" s="56">
        <f t="shared" si="703"/>
        <v>0</v>
      </c>
      <c r="ON59" s="56">
        <f t="shared" si="703"/>
        <v>0</v>
      </c>
      <c r="OO59" s="56">
        <f t="shared" si="703"/>
        <v>0</v>
      </c>
      <c r="OP59" s="56">
        <f t="shared" si="703"/>
        <v>0</v>
      </c>
      <c r="OQ59" s="56">
        <f t="shared" si="703"/>
        <v>0</v>
      </c>
      <c r="OR59" s="56">
        <f t="shared" si="703"/>
        <v>0</v>
      </c>
      <c r="OS59" s="56">
        <f t="shared" si="703"/>
        <v>0</v>
      </c>
      <c r="OT59" s="56">
        <f t="shared" si="703"/>
        <v>0</v>
      </c>
      <c r="OU59" s="56">
        <f t="shared" si="703"/>
        <v>0</v>
      </c>
      <c r="OV59" s="56">
        <f t="shared" si="703"/>
        <v>0</v>
      </c>
      <c r="OW59" s="56">
        <f t="shared" si="703"/>
        <v>0</v>
      </c>
      <c r="OX59" s="56">
        <f t="shared" si="703"/>
        <v>0</v>
      </c>
      <c r="OY59" s="56">
        <f t="shared" si="703"/>
        <v>0</v>
      </c>
      <c r="OZ59" s="56">
        <f t="shared" si="703"/>
        <v>0</v>
      </c>
      <c r="PA59" s="56">
        <f t="shared" si="703"/>
        <v>0</v>
      </c>
      <c r="PB59" s="56">
        <f t="shared" si="703"/>
        <v>0</v>
      </c>
      <c r="PC59" s="56">
        <f t="shared" si="703"/>
        <v>0</v>
      </c>
      <c r="PD59" s="56">
        <f t="shared" si="703"/>
        <v>0</v>
      </c>
      <c r="PE59" s="56">
        <f t="shared" si="703"/>
        <v>0</v>
      </c>
      <c r="PF59" s="56">
        <f t="shared" si="703"/>
        <v>0</v>
      </c>
      <c r="PG59" s="56">
        <f t="shared" si="703"/>
        <v>0</v>
      </c>
      <c r="PH59" s="56">
        <f t="shared" si="703"/>
        <v>0</v>
      </c>
      <c r="PI59" s="56">
        <f t="shared" si="703"/>
        <v>0</v>
      </c>
      <c r="PJ59" s="56">
        <f t="shared" si="703"/>
        <v>0</v>
      </c>
      <c r="PK59" s="56">
        <f t="shared" si="703"/>
        <v>0</v>
      </c>
      <c r="PL59" s="56">
        <f t="shared" si="703"/>
        <v>0</v>
      </c>
      <c r="PM59" s="56">
        <f t="shared" si="703"/>
        <v>0</v>
      </c>
      <c r="PN59" s="56">
        <f t="shared" si="703"/>
        <v>0</v>
      </c>
      <c r="PO59" s="56">
        <f t="shared" si="703"/>
        <v>0</v>
      </c>
      <c r="PP59" s="56">
        <f t="shared" si="703"/>
        <v>0</v>
      </c>
      <c r="PQ59" s="56">
        <f t="shared" si="703"/>
        <v>0</v>
      </c>
      <c r="PR59" s="56">
        <f t="shared" si="703"/>
        <v>0</v>
      </c>
      <c r="PS59" s="56">
        <f t="shared" si="703"/>
        <v>0</v>
      </c>
      <c r="PT59" s="56">
        <f t="shared" si="703"/>
        <v>0</v>
      </c>
      <c r="PU59" s="56">
        <f t="shared" si="703"/>
        <v>0</v>
      </c>
      <c r="PV59" s="56">
        <f t="shared" si="703"/>
        <v>0</v>
      </c>
      <c r="PW59" s="56">
        <f t="shared" si="703"/>
        <v>0</v>
      </c>
      <c r="PX59" s="56">
        <f t="shared" si="703"/>
        <v>0</v>
      </c>
      <c r="PY59" s="56">
        <f t="shared" si="703"/>
        <v>0</v>
      </c>
      <c r="PZ59" s="56">
        <f t="shared" si="703"/>
        <v>0</v>
      </c>
      <c r="QA59" s="56">
        <f t="shared" si="703"/>
        <v>0</v>
      </c>
      <c r="QB59" s="56">
        <f t="shared" si="703"/>
        <v>0</v>
      </c>
      <c r="QC59" s="56">
        <f t="shared" si="703"/>
        <v>0</v>
      </c>
      <c r="QD59" s="56">
        <f t="shared" ref="QD59:SG59" si="704">IF(AND(QD58=1,QD60=0,QD61=0),1,0)</f>
        <v>0</v>
      </c>
      <c r="QE59" s="56">
        <f t="shared" si="704"/>
        <v>0</v>
      </c>
      <c r="QF59" s="56">
        <f t="shared" si="704"/>
        <v>0</v>
      </c>
      <c r="QG59" s="56">
        <f t="shared" si="704"/>
        <v>0</v>
      </c>
      <c r="QH59" s="56">
        <f t="shared" si="704"/>
        <v>0</v>
      </c>
      <c r="QI59" s="56">
        <f t="shared" si="704"/>
        <v>0</v>
      </c>
      <c r="QJ59" s="56">
        <f t="shared" si="704"/>
        <v>0</v>
      </c>
      <c r="QK59" s="56">
        <f t="shared" si="704"/>
        <v>0</v>
      </c>
      <c r="QL59" s="56">
        <f t="shared" si="704"/>
        <v>0</v>
      </c>
      <c r="QM59" s="56">
        <f t="shared" si="704"/>
        <v>0</v>
      </c>
      <c r="QN59" s="56">
        <f t="shared" si="704"/>
        <v>0</v>
      </c>
      <c r="QO59" s="56">
        <f t="shared" si="704"/>
        <v>0</v>
      </c>
      <c r="QP59" s="56">
        <f t="shared" si="704"/>
        <v>0</v>
      </c>
      <c r="QQ59" s="56">
        <f t="shared" si="704"/>
        <v>0</v>
      </c>
      <c r="QR59" s="56">
        <f t="shared" si="704"/>
        <v>0</v>
      </c>
      <c r="QS59" s="56">
        <f t="shared" si="704"/>
        <v>0</v>
      </c>
      <c r="QT59" s="56">
        <f t="shared" si="704"/>
        <v>0</v>
      </c>
      <c r="QU59" s="56">
        <f t="shared" si="704"/>
        <v>0</v>
      </c>
      <c r="QV59" s="56">
        <f t="shared" si="704"/>
        <v>0</v>
      </c>
      <c r="QW59" s="56">
        <f t="shared" si="704"/>
        <v>0</v>
      </c>
      <c r="QX59" s="56">
        <f t="shared" si="704"/>
        <v>0</v>
      </c>
      <c r="QY59" s="56">
        <f t="shared" si="704"/>
        <v>0</v>
      </c>
      <c r="QZ59" s="56">
        <f t="shared" si="704"/>
        <v>0</v>
      </c>
      <c r="RA59" s="56">
        <f t="shared" si="704"/>
        <v>0</v>
      </c>
      <c r="RB59" s="56">
        <f t="shared" si="704"/>
        <v>0</v>
      </c>
      <c r="RC59" s="56">
        <f t="shared" si="704"/>
        <v>0</v>
      </c>
      <c r="RD59" s="56">
        <f t="shared" si="704"/>
        <v>0</v>
      </c>
      <c r="RE59" s="56">
        <f t="shared" si="704"/>
        <v>0</v>
      </c>
      <c r="RF59" s="56">
        <f t="shared" si="704"/>
        <v>0</v>
      </c>
      <c r="RG59" s="56">
        <f t="shared" si="704"/>
        <v>0</v>
      </c>
      <c r="RH59" s="56">
        <f t="shared" si="704"/>
        <v>0</v>
      </c>
      <c r="RI59" s="56">
        <f t="shared" si="704"/>
        <v>0</v>
      </c>
      <c r="RJ59" s="56">
        <f t="shared" si="704"/>
        <v>0</v>
      </c>
      <c r="RK59" s="56">
        <f t="shared" si="704"/>
        <v>0</v>
      </c>
      <c r="RL59" s="56">
        <f t="shared" si="704"/>
        <v>0</v>
      </c>
      <c r="RM59" s="56">
        <f t="shared" si="704"/>
        <v>0</v>
      </c>
      <c r="RN59" s="56">
        <f t="shared" si="704"/>
        <v>0</v>
      </c>
      <c r="RO59" s="56">
        <f t="shared" si="704"/>
        <v>0</v>
      </c>
      <c r="RP59" s="56">
        <f t="shared" si="704"/>
        <v>0</v>
      </c>
      <c r="RQ59" s="56">
        <f t="shared" si="704"/>
        <v>0</v>
      </c>
      <c r="RR59" s="56">
        <f t="shared" si="704"/>
        <v>0</v>
      </c>
      <c r="RS59" s="56">
        <f t="shared" si="704"/>
        <v>0</v>
      </c>
      <c r="RT59" s="56">
        <f t="shared" si="704"/>
        <v>0</v>
      </c>
      <c r="RU59" s="56">
        <f t="shared" si="704"/>
        <v>0</v>
      </c>
      <c r="RV59" s="56">
        <f t="shared" si="704"/>
        <v>0</v>
      </c>
      <c r="RW59" s="56">
        <f t="shared" si="704"/>
        <v>0</v>
      </c>
      <c r="RX59" s="56">
        <f t="shared" si="704"/>
        <v>0</v>
      </c>
      <c r="RY59" s="56">
        <f t="shared" si="704"/>
        <v>0</v>
      </c>
      <c r="RZ59" s="56">
        <f t="shared" si="704"/>
        <v>0</v>
      </c>
      <c r="SA59" s="56">
        <f t="shared" si="704"/>
        <v>0</v>
      </c>
      <c r="SB59" s="56">
        <f t="shared" si="704"/>
        <v>0</v>
      </c>
      <c r="SC59" s="56">
        <f t="shared" si="704"/>
        <v>0</v>
      </c>
      <c r="SD59" s="56">
        <f t="shared" si="704"/>
        <v>0</v>
      </c>
      <c r="SE59" s="56">
        <f t="shared" si="704"/>
        <v>0</v>
      </c>
      <c r="SF59" s="56">
        <f t="shared" si="704"/>
        <v>0</v>
      </c>
      <c r="SG59" s="56">
        <f t="shared" si="704"/>
        <v>0</v>
      </c>
      <c r="SH59" s="56">
        <f t="shared" ref="SH59:SY59" si="705">IF(AND(SH58=1,SH60=0,SH61=0),1,0)</f>
        <v>0</v>
      </c>
      <c r="SI59" s="56">
        <f t="shared" si="705"/>
        <v>0</v>
      </c>
      <c r="SJ59" s="56">
        <f t="shared" si="705"/>
        <v>0</v>
      </c>
      <c r="SK59" s="56">
        <f t="shared" si="705"/>
        <v>0</v>
      </c>
      <c r="SL59" s="56">
        <f t="shared" si="705"/>
        <v>0</v>
      </c>
      <c r="SM59" s="56">
        <f t="shared" si="705"/>
        <v>0</v>
      </c>
      <c r="SN59" s="56">
        <f t="shared" si="705"/>
        <v>0</v>
      </c>
      <c r="SO59" s="56">
        <f t="shared" si="705"/>
        <v>0</v>
      </c>
      <c r="SP59" s="56">
        <f t="shared" si="705"/>
        <v>0</v>
      </c>
      <c r="SQ59" s="56">
        <f t="shared" si="705"/>
        <v>0</v>
      </c>
      <c r="SR59" s="56">
        <f t="shared" si="705"/>
        <v>0</v>
      </c>
      <c r="SS59" s="56">
        <f t="shared" si="705"/>
        <v>0</v>
      </c>
      <c r="ST59" s="56">
        <f t="shared" si="705"/>
        <v>0</v>
      </c>
      <c r="SU59" s="56">
        <f t="shared" si="705"/>
        <v>0</v>
      </c>
      <c r="SV59" s="56">
        <f t="shared" si="705"/>
        <v>0</v>
      </c>
      <c r="SW59" s="56">
        <f t="shared" si="705"/>
        <v>0</v>
      </c>
      <c r="SX59" s="56">
        <f t="shared" si="705"/>
        <v>0</v>
      </c>
      <c r="SY59" s="56">
        <f t="shared" si="705"/>
        <v>0</v>
      </c>
      <c r="SZ59" s="54"/>
      <c r="TA59" s="54"/>
      <c r="TB59" s="54"/>
      <c r="TC59" s="54"/>
      <c r="TD59" s="54"/>
      <c r="TE59" s="54"/>
      <c r="TF59" s="54"/>
      <c r="TG59" s="54"/>
      <c r="TH59" s="54"/>
      <c r="TI59" s="54"/>
      <c r="TJ59" s="54"/>
      <c r="TK59" s="54"/>
      <c r="TL59" s="54"/>
      <c r="TM59" s="54"/>
      <c r="TN59" s="54"/>
      <c r="TO59" s="54"/>
      <c r="TP59" s="54"/>
      <c r="TQ59" s="54"/>
      <c r="TR59" s="54"/>
      <c r="TS59" s="54"/>
      <c r="TT59" s="54"/>
      <c r="TU59" s="54"/>
      <c r="TV59" s="54"/>
      <c r="TW59" s="54"/>
      <c r="TX59" s="54"/>
      <c r="TY59" s="54"/>
      <c r="TZ59" s="54"/>
      <c r="UA59" s="54"/>
      <c r="UB59" s="54"/>
      <c r="UC59" s="54"/>
      <c r="UD59" s="54"/>
      <c r="UE59" s="54"/>
      <c r="UF59" s="54"/>
      <c r="UG59" s="54"/>
      <c r="UH59" s="54"/>
      <c r="UI59" s="54"/>
      <c r="UJ59" s="54"/>
      <c r="UK59" s="54"/>
      <c r="UL59" s="54"/>
      <c r="UM59" s="54"/>
      <c r="UN59" s="54"/>
      <c r="UO59" s="54"/>
      <c r="UP59" s="54"/>
      <c r="UQ59" s="54"/>
      <c r="UR59" s="54"/>
      <c r="US59" s="54"/>
      <c r="UT59" s="54"/>
      <c r="UU59" s="54"/>
      <c r="UV59" s="54"/>
      <c r="UW59" s="54"/>
      <c r="UX59" s="54"/>
      <c r="UY59" s="54"/>
      <c r="UZ59" s="54"/>
      <c r="VA59" s="54"/>
      <c r="VB59" s="54"/>
      <c r="VC59" s="54"/>
      <c r="VD59" s="54"/>
      <c r="VE59" s="54"/>
      <c r="VF59" s="54"/>
      <c r="VG59" s="54"/>
      <c r="VH59" s="54"/>
      <c r="VI59" s="54"/>
      <c r="VJ59" s="54"/>
      <c r="VK59" s="54"/>
      <c r="VL59" s="54"/>
      <c r="VM59" s="54"/>
      <c r="VN59" s="54"/>
      <c r="VO59" s="54"/>
      <c r="VP59" s="54"/>
      <c r="VQ59" s="54"/>
      <c r="VR59" s="54"/>
      <c r="VS59" s="54"/>
      <c r="VT59" s="54"/>
      <c r="VU59" s="54"/>
      <c r="VV59" s="54"/>
      <c r="VW59" s="54"/>
      <c r="VX59" s="54"/>
      <c r="VY59" s="54"/>
      <c r="VZ59" s="54"/>
      <c r="WA59" s="54"/>
      <c r="WB59" s="54"/>
      <c r="WC59" s="54"/>
      <c r="WD59" s="54"/>
      <c r="WE59" s="54"/>
      <c r="WF59" s="54"/>
      <c r="WG59" s="54"/>
      <c r="WH59" s="54"/>
      <c r="WI59" s="54"/>
    </row>
    <row r="60" spans="1:607" s="53" customFormat="1" ht="18.5" x14ac:dyDescent="0.45">
      <c r="A60" s="52" t="s">
        <v>47</v>
      </c>
      <c r="B60" s="56">
        <f>IF(AND('Input Sheet'!$D$13&gt;0,Model!B57&gt;='Input Sheet'!$D$13,B58=1,B61=0),1,0)</f>
        <v>0</v>
      </c>
      <c r="C60" s="56">
        <f>IF(AND('Input Sheet'!$D$13&gt;0,Model!C57&gt;='Input Sheet'!$D$13,C58=1,C61=0),1,0)</f>
        <v>0</v>
      </c>
      <c r="D60" s="56">
        <f>IF(AND('Input Sheet'!$D$13&gt;0,Model!D57&gt;='Input Sheet'!$D$13,D58=1,D61=0),1,0)</f>
        <v>0</v>
      </c>
      <c r="E60" s="56">
        <f>IF(AND('Input Sheet'!$D$13&gt;0,Model!E57&gt;='Input Sheet'!$D$13,E58=1,E61=0),1,0)</f>
        <v>0</v>
      </c>
      <c r="F60" s="56">
        <f>IF(AND('Input Sheet'!$D$13&gt;0,Model!F57&gt;='Input Sheet'!$D$13,F58=1,F61=0),1,0)</f>
        <v>0</v>
      </c>
      <c r="G60" s="56">
        <f>IF(AND('Input Sheet'!$D$13&gt;0,Model!G57&gt;='Input Sheet'!$D$13,G58=1,G61=0),1,0)</f>
        <v>0</v>
      </c>
      <c r="H60" s="56">
        <f>IF(AND('Input Sheet'!$D$13&gt;0,Model!H57&gt;='Input Sheet'!$D$13,H58=1,H61=0),1,0)</f>
        <v>0</v>
      </c>
      <c r="I60" s="56">
        <f>IF(AND('Input Sheet'!$D$13&gt;0,Model!I57&gt;='Input Sheet'!$D$13,I58=1,I61=0),1,0)</f>
        <v>0</v>
      </c>
      <c r="J60" s="56">
        <f>IF(AND('Input Sheet'!$D$13&gt;0,Model!J57&gt;='Input Sheet'!$D$13,J58=1,J61=0),1,0)</f>
        <v>0</v>
      </c>
      <c r="K60" s="56">
        <f>IF(AND('Input Sheet'!$D$13&gt;0,Model!K57&gt;='Input Sheet'!$D$13,K58=1,K61=0),1,0)</f>
        <v>0</v>
      </c>
      <c r="L60" s="56">
        <f>IF(AND('Input Sheet'!$D$13&gt;0,Model!L57&gt;='Input Sheet'!$D$13,L58=1,L61=0),1,0)</f>
        <v>0</v>
      </c>
      <c r="M60" s="56">
        <f>IF(AND('Input Sheet'!$D$13&gt;0,Model!M57&gt;='Input Sheet'!$D$13,M58=1,M61=0),1,0)</f>
        <v>0</v>
      </c>
      <c r="N60" s="56">
        <f>IF(AND('Input Sheet'!$D$13&gt;0,Model!N57&gt;='Input Sheet'!$D$13,N58=1,N61=0),1,0)</f>
        <v>0</v>
      </c>
      <c r="O60" s="56">
        <f>IF(AND('Input Sheet'!$D$13&gt;0,Model!O57&gt;='Input Sheet'!$D$13,O58=1,O61=0),1,0)</f>
        <v>0</v>
      </c>
      <c r="P60" s="56">
        <f>IF(AND('Input Sheet'!$D$13&gt;0,Model!P57&gt;='Input Sheet'!$D$13,P58=1,P61=0),1,0)</f>
        <v>0</v>
      </c>
      <c r="Q60" s="56">
        <f>IF(AND('Input Sheet'!$D$13&gt;0,Model!Q57&gt;='Input Sheet'!$D$13,Q58=1,Q61=0),1,0)</f>
        <v>0</v>
      </c>
      <c r="R60" s="56">
        <f>IF(AND('Input Sheet'!$D$13&gt;0,Model!R57&gt;='Input Sheet'!$D$13,R58=1,R61=0),1,0)</f>
        <v>0</v>
      </c>
      <c r="S60" s="56">
        <f>IF(AND('Input Sheet'!$D$13&gt;0,Model!S57&gt;='Input Sheet'!$D$13,S58=1,S61=0),1,0)</f>
        <v>0</v>
      </c>
      <c r="T60" s="56">
        <f>IF(AND('Input Sheet'!$D$13&gt;0,Model!T57&gt;='Input Sheet'!$D$13,T58=1,T61=0),1,0)</f>
        <v>0</v>
      </c>
      <c r="U60" s="56">
        <f>IF(AND('Input Sheet'!$D$13&gt;0,Model!U57&gt;='Input Sheet'!$D$13,U58=1,U61=0),1,0)</f>
        <v>0</v>
      </c>
      <c r="V60" s="56">
        <f>IF(AND('Input Sheet'!$D$13&gt;0,Model!V57&gt;='Input Sheet'!$D$13,V58=1,V61=0),1,0)</f>
        <v>0</v>
      </c>
      <c r="W60" s="56">
        <f>IF(AND('Input Sheet'!$D$13&gt;0,Model!W57&gt;='Input Sheet'!$D$13,W58=1,W61=0),1,0)</f>
        <v>0</v>
      </c>
      <c r="X60" s="56">
        <f>IF(AND('Input Sheet'!$D$13&gt;0,Model!X57&gt;='Input Sheet'!$D$13,X58=1,X61=0),1,0)</f>
        <v>0</v>
      </c>
      <c r="Y60" s="56">
        <f>IF(AND('Input Sheet'!$D$13&gt;0,Model!Y57&gt;='Input Sheet'!$D$13,Y58=1,Y61=0),1,0)</f>
        <v>0</v>
      </c>
      <c r="Z60" s="56">
        <f>IF(AND('Input Sheet'!$D$13&gt;0,Model!Z57&gt;='Input Sheet'!$D$13,Z58=1,Z61=0),1,0)</f>
        <v>0</v>
      </c>
      <c r="AA60" s="56">
        <f>IF(AND('Input Sheet'!$D$13&gt;0,Model!AA57&gt;='Input Sheet'!$D$13,AA58=1,AA61=0),1,0)</f>
        <v>0</v>
      </c>
      <c r="AB60" s="56">
        <f>IF(AND('Input Sheet'!$D$13&gt;0,Model!AB57&gt;='Input Sheet'!$D$13,AB58=1,AB61=0),1,0)</f>
        <v>0</v>
      </c>
      <c r="AC60" s="56">
        <f>IF(AND('Input Sheet'!$D$13&gt;0,Model!AC57&gt;='Input Sheet'!$D$13,AC58=1,AC61=0),1,0)</f>
        <v>0</v>
      </c>
      <c r="AD60" s="56">
        <f>IF(AND('Input Sheet'!$D$13&gt;0,Model!AD57&gt;='Input Sheet'!$D$13,AD58=1,AD61=0),1,0)</f>
        <v>0</v>
      </c>
      <c r="AE60" s="56">
        <f>IF(AND('Input Sheet'!$D$13&gt;0,Model!AE57&gt;='Input Sheet'!$D$13,AE58=1,AE61=0),1,0)</f>
        <v>0</v>
      </c>
      <c r="AF60" s="56">
        <f>IF(AND('Input Sheet'!$D$13&gt;0,Model!AF57&gt;='Input Sheet'!$D$13,AF58=1,AF61=0),1,0)</f>
        <v>0</v>
      </c>
      <c r="AG60" s="56">
        <f>IF(AND('Input Sheet'!$D$13&gt;0,Model!AG57&gt;='Input Sheet'!$D$13,AG58=1,AG61=0),1,0)</f>
        <v>0</v>
      </c>
      <c r="AH60" s="56">
        <f>IF(AND('Input Sheet'!$D$13&gt;0,Model!AH57&gt;='Input Sheet'!$D$13,AH58=1,AH61=0),1,0)</f>
        <v>0</v>
      </c>
      <c r="AI60" s="56">
        <f>IF(AND('Input Sheet'!$D$13&gt;0,Model!AI57&gt;='Input Sheet'!$D$13,AI58=1,AI61=0),1,0)</f>
        <v>0</v>
      </c>
      <c r="AJ60" s="56">
        <f>IF(AND('Input Sheet'!$D$13&gt;0,Model!AJ57&gt;='Input Sheet'!$D$13,AJ58=1,AJ61=0),1,0)</f>
        <v>0</v>
      </c>
      <c r="AK60" s="56">
        <f>IF(AND('Input Sheet'!$D$13&gt;0,Model!AK57&gt;='Input Sheet'!$D$13,AK58=1,AK61=0),1,0)</f>
        <v>0</v>
      </c>
      <c r="AL60" s="56">
        <f>IF(AND('Input Sheet'!$D$13&gt;0,Model!AL57&gt;='Input Sheet'!$D$13,AL58=1,AL61=0),1,0)</f>
        <v>0</v>
      </c>
      <c r="AM60" s="56">
        <f>IF(AND('Input Sheet'!$D$13&gt;0,Model!AM57&gt;='Input Sheet'!$D$13,AM58=1,AM61=0),1,0)</f>
        <v>0</v>
      </c>
      <c r="AN60" s="56">
        <f>IF(AND('Input Sheet'!$D$13&gt;0,Model!AN57&gt;='Input Sheet'!$D$13,AN58=1,AN61=0),1,0)</f>
        <v>0</v>
      </c>
      <c r="AO60" s="56">
        <f>IF(AND('Input Sheet'!$D$13&gt;0,Model!AO57&gt;='Input Sheet'!$D$13,AO58=1,AO61=0),1,0)</f>
        <v>0</v>
      </c>
      <c r="AP60" s="56">
        <f>IF(AND('Input Sheet'!$D$13&gt;0,Model!AP57&gt;='Input Sheet'!$D$13,AP58=1,AP61=0),1,0)</f>
        <v>0</v>
      </c>
      <c r="AQ60" s="56">
        <f>IF(AND('Input Sheet'!$D$13&gt;0,Model!AQ57&gt;='Input Sheet'!$D$13,AQ58=1,AQ61=0),1,0)</f>
        <v>0</v>
      </c>
      <c r="AR60" s="56">
        <f>IF(AND('Input Sheet'!$D$13&gt;0,Model!AR57&gt;='Input Sheet'!$D$13,AR58=1,AR61=0),1,0)</f>
        <v>0</v>
      </c>
      <c r="AS60" s="56">
        <f>IF(AND('Input Sheet'!$D$13&gt;0,Model!AS57&gt;='Input Sheet'!$D$13,AS58=1,AS61=0),1,0)</f>
        <v>0</v>
      </c>
      <c r="AT60" s="56">
        <f>IF(AND('Input Sheet'!$D$13&gt;0,Model!AT57&gt;='Input Sheet'!$D$13,AT58=1,AT61=0),1,0)</f>
        <v>0</v>
      </c>
      <c r="AU60" s="56">
        <f>IF(AND('Input Sheet'!$D$13&gt;0,Model!AU57&gt;='Input Sheet'!$D$13,AU58=1,AU61=0),1,0)</f>
        <v>0</v>
      </c>
      <c r="AV60" s="56">
        <f>IF(AND('Input Sheet'!$D$13&gt;0,Model!AV57&gt;='Input Sheet'!$D$13,AV58=1,AV61=0),1,0)</f>
        <v>0</v>
      </c>
      <c r="AW60" s="56">
        <f>IF(AND('Input Sheet'!$D$13&gt;0,Model!AW57&gt;='Input Sheet'!$D$13,AW58=1,AW61=0),1,0)</f>
        <v>0</v>
      </c>
      <c r="AX60" s="56">
        <f>IF(AND('Input Sheet'!$D$13&gt;0,Model!AX57&gt;='Input Sheet'!$D$13,AX58=1,AX61=0),1,0)</f>
        <v>0</v>
      </c>
      <c r="AY60" s="56">
        <f>IF(AND('Input Sheet'!$D$13&gt;0,Model!AY57&gt;='Input Sheet'!$D$13,AY58=1,AY61=0),1,0)</f>
        <v>0</v>
      </c>
      <c r="AZ60" s="56">
        <f>IF(AND('Input Sheet'!$D$13&gt;0,Model!AZ57&gt;='Input Sheet'!$D$13,AZ58=1,AZ61=0),1,0)</f>
        <v>0</v>
      </c>
      <c r="BA60" s="56">
        <f>IF(AND('Input Sheet'!$D$13&gt;0,Model!BA57&gt;='Input Sheet'!$D$13,BA58=1,BA61=0),1,0)</f>
        <v>0</v>
      </c>
      <c r="BB60" s="56">
        <f>IF(AND('Input Sheet'!$D$13&gt;0,Model!BB57&gt;='Input Sheet'!$D$13,BB58=1,BB61=0),1,0)</f>
        <v>0</v>
      </c>
      <c r="BC60" s="56">
        <f>IF(AND('Input Sheet'!$D$13&gt;0,Model!BC57&gt;='Input Sheet'!$D$13,BC58=1,BC61=0),1,0)</f>
        <v>0</v>
      </c>
      <c r="BD60" s="56">
        <f>IF(AND('Input Sheet'!$D$13&gt;0,Model!BD57&gt;='Input Sheet'!$D$13,BD58=1,BD61=0),1,0)</f>
        <v>0</v>
      </c>
      <c r="BE60" s="56">
        <f>IF(AND('Input Sheet'!$D$13&gt;0,Model!BE57&gt;='Input Sheet'!$D$13,BE58=1,BE61=0),1,0)</f>
        <v>0</v>
      </c>
      <c r="BF60" s="56">
        <f>IF(AND('Input Sheet'!$D$13&gt;0,Model!BF57&gt;='Input Sheet'!$D$13,BF58=1,BF61=0),1,0)</f>
        <v>0</v>
      </c>
      <c r="BG60" s="56">
        <f>IF(AND('Input Sheet'!$D$13&gt;0,Model!BG57&gt;='Input Sheet'!$D$13,BG58=1,BG61=0),1,0)</f>
        <v>0</v>
      </c>
      <c r="BH60" s="56">
        <f>IF(AND('Input Sheet'!$D$13&gt;0,Model!BH57&gt;='Input Sheet'!$D$13,BH58=1,BH61=0),1,0)</f>
        <v>0</v>
      </c>
      <c r="BI60" s="56">
        <f>IF(AND('Input Sheet'!$D$13&gt;0,Model!BI57&gt;='Input Sheet'!$D$13,BI58=1,BI61=0),1,0)</f>
        <v>0</v>
      </c>
      <c r="BJ60" s="56">
        <f>IF(AND('Input Sheet'!$D$13&gt;0,Model!BJ57&gt;='Input Sheet'!$D$13,BJ58=1,BJ61=0),1,0)</f>
        <v>0</v>
      </c>
      <c r="BK60" s="56">
        <f>IF(AND('Input Sheet'!$D$13&gt;0,Model!BK57&gt;='Input Sheet'!$D$13,BK58=1,BK61=0),1,0)</f>
        <v>0</v>
      </c>
      <c r="BL60" s="56">
        <f>IF(AND('Input Sheet'!$D$13&gt;0,Model!BL57&gt;='Input Sheet'!$D$13,BL58=1,BL61=0),1,0)</f>
        <v>0</v>
      </c>
      <c r="BM60" s="56">
        <f>IF(AND('Input Sheet'!$D$13&gt;0,Model!BM57&gt;='Input Sheet'!$D$13,BM58=1,BM61=0),1,0)</f>
        <v>0</v>
      </c>
      <c r="BN60" s="56">
        <f>IF(AND('Input Sheet'!$D$13&gt;0,Model!BN57&gt;='Input Sheet'!$D$13,BN58=1,BN61=0),1,0)</f>
        <v>0</v>
      </c>
      <c r="BO60" s="56">
        <f>IF(AND('Input Sheet'!$D$13&gt;0,Model!BO57&gt;='Input Sheet'!$D$13,BO58=1,BO61=0),1,0)</f>
        <v>0</v>
      </c>
      <c r="BP60" s="56">
        <f>IF(AND('Input Sheet'!$D$13&gt;0,Model!BP57&gt;='Input Sheet'!$D$13,BP58=1,BP61=0),1,0)</f>
        <v>0</v>
      </c>
      <c r="BQ60" s="56">
        <f>IF(AND('Input Sheet'!$D$13&gt;0,Model!BQ57&gt;='Input Sheet'!$D$13,BQ58=1,BQ61=0),1,0)</f>
        <v>0</v>
      </c>
      <c r="BR60" s="56">
        <f>IF(AND('Input Sheet'!$D$13&gt;0,Model!BR57&gt;='Input Sheet'!$D$13,BR58=1,BR61=0),1,0)</f>
        <v>0</v>
      </c>
      <c r="BS60" s="56">
        <f>IF(AND('Input Sheet'!$D$13&gt;0,Model!BS57&gt;='Input Sheet'!$D$13,BS58=1,BS61=0),1,0)</f>
        <v>0</v>
      </c>
      <c r="BT60" s="56">
        <f>IF(AND('Input Sheet'!$D$13&gt;0,Model!BT57&gt;='Input Sheet'!$D$13,BT58=1,BT61=0),1,0)</f>
        <v>0</v>
      </c>
      <c r="BU60" s="56">
        <f>IF(AND('Input Sheet'!$D$13&gt;0,Model!BU57&gt;='Input Sheet'!$D$13,BU58=1,BU61=0),1,0)</f>
        <v>0</v>
      </c>
      <c r="BV60" s="56">
        <f>IF(AND('Input Sheet'!$D$13&gt;0,Model!BV57&gt;='Input Sheet'!$D$13,BV58=1,BV61=0),1,0)</f>
        <v>0</v>
      </c>
      <c r="BW60" s="56">
        <f>IF(AND('Input Sheet'!$D$13&gt;0,Model!BW57&gt;='Input Sheet'!$D$13,BW58=1,BW61=0),1,0)</f>
        <v>0</v>
      </c>
      <c r="BX60" s="56">
        <f>IF(AND('Input Sheet'!$D$13&gt;0,Model!BX57&gt;='Input Sheet'!$D$13,BX58=1,BX61=0),1,0)</f>
        <v>0</v>
      </c>
      <c r="BY60" s="56">
        <f>IF(AND('Input Sheet'!$D$13&gt;0,Model!BY57&gt;='Input Sheet'!$D$13,BY58=1,BY61=0),1,0)</f>
        <v>0</v>
      </c>
      <c r="BZ60" s="56">
        <f>IF(AND('Input Sheet'!$D$13&gt;0,Model!BZ57&gt;='Input Sheet'!$D$13,BZ58=1,BZ61=0),1,0)</f>
        <v>0</v>
      </c>
      <c r="CA60" s="56">
        <f>IF(AND('Input Sheet'!$D$13&gt;0,Model!CA57&gt;='Input Sheet'!$D$13,CA58=1,CA61=0),1,0)</f>
        <v>0</v>
      </c>
      <c r="CB60" s="56">
        <f>IF(AND('Input Sheet'!$D$13&gt;0,Model!CB57&gt;='Input Sheet'!$D$13,CB58=1,CB61=0),1,0)</f>
        <v>0</v>
      </c>
      <c r="CC60" s="56">
        <f>IF(AND('Input Sheet'!$D$13&gt;0,Model!CC57&gt;='Input Sheet'!$D$13,CC58=1,CC61=0),1,0)</f>
        <v>0</v>
      </c>
      <c r="CD60" s="56">
        <f>IF(AND('Input Sheet'!$D$13&gt;0,Model!CD57&gt;='Input Sheet'!$D$13,CD58=1,CD61=0),1,0)</f>
        <v>0</v>
      </c>
      <c r="CE60" s="56">
        <f>IF(AND('Input Sheet'!$D$13&gt;0,Model!CE57&gt;='Input Sheet'!$D$13,CE58=1,CE61=0),1,0)</f>
        <v>0</v>
      </c>
      <c r="CF60" s="56">
        <f>IF(AND('Input Sheet'!$D$13&gt;0,Model!CF57&gt;='Input Sheet'!$D$13,CF58=1,CF61=0),1,0)</f>
        <v>0</v>
      </c>
      <c r="CG60" s="56">
        <f>IF(AND('Input Sheet'!$D$13&gt;0,Model!CG57&gt;='Input Sheet'!$D$13,CG58=1,CG61=0),1,0)</f>
        <v>0</v>
      </c>
      <c r="CH60" s="56">
        <f>IF(AND('Input Sheet'!$D$13&gt;0,Model!CH57&gt;='Input Sheet'!$D$13,CH58=1,CH61=0),1,0)</f>
        <v>0</v>
      </c>
      <c r="CI60" s="56">
        <f>IF(AND('Input Sheet'!$D$13&gt;0,Model!CI57&gt;='Input Sheet'!$D$13,CI58=1,CI61=0),1,0)</f>
        <v>0</v>
      </c>
      <c r="CJ60" s="56">
        <f>IF(AND('Input Sheet'!$D$13&gt;0,Model!CJ57&gt;='Input Sheet'!$D$13,CJ58=1,CJ61=0),1,0)</f>
        <v>0</v>
      </c>
      <c r="CK60" s="56">
        <f>IF(AND('Input Sheet'!$D$13&gt;0,Model!CK57&gt;='Input Sheet'!$D$13,CK58=1,CK61=0),1,0)</f>
        <v>0</v>
      </c>
      <c r="CL60" s="56">
        <f>IF(AND('Input Sheet'!$D$13&gt;0,Model!CL57&gt;='Input Sheet'!$D$13,CL58=1,CL61=0),1,0)</f>
        <v>0</v>
      </c>
      <c r="CM60" s="56">
        <f>IF(AND('Input Sheet'!$D$13&gt;0,Model!CM57&gt;='Input Sheet'!$D$13,CM58=1,CM61=0),1,0)</f>
        <v>0</v>
      </c>
      <c r="CN60" s="56">
        <f>IF(AND('Input Sheet'!$D$13&gt;0,Model!CN57&gt;='Input Sheet'!$D$13,CN58=1,CN61=0),1,0)</f>
        <v>0</v>
      </c>
      <c r="CO60" s="56">
        <f>IF(AND('Input Sheet'!$D$13&gt;0,Model!CO57&gt;='Input Sheet'!$D$13,CO58=1,CO61=0),1,0)</f>
        <v>0</v>
      </c>
      <c r="CP60" s="56">
        <f>IF(AND('Input Sheet'!$D$13&gt;0,Model!CP57&gt;='Input Sheet'!$D$13,CP58=1,CP61=0),1,0)</f>
        <v>1</v>
      </c>
      <c r="CQ60" s="56">
        <f>IF(AND('Input Sheet'!$D$13&gt;0,Model!CQ57&gt;='Input Sheet'!$D$13,CQ58=1,CQ61=0),1,0)</f>
        <v>1</v>
      </c>
      <c r="CR60" s="56">
        <f>IF(AND('Input Sheet'!$D$13&gt;0,Model!CR57&gt;='Input Sheet'!$D$13,CR58=1,CR61=0),1,0)</f>
        <v>1</v>
      </c>
      <c r="CS60" s="56">
        <f>IF(AND('Input Sheet'!$D$13&gt;0,Model!CS57&gt;='Input Sheet'!$D$13,CS58=1,CS61=0),1,0)</f>
        <v>1</v>
      </c>
      <c r="CT60" s="56">
        <f>IF(AND('Input Sheet'!$D$13&gt;0,Model!CT57&gt;='Input Sheet'!$D$13,CT58=1,CT61=0),1,0)</f>
        <v>1</v>
      </c>
      <c r="CU60" s="56">
        <f>IF(AND('Input Sheet'!$D$13&gt;0,Model!CU57&gt;='Input Sheet'!$D$13,CU58=1,CU61=0),1,0)</f>
        <v>1</v>
      </c>
      <c r="CV60" s="56">
        <f>IF(AND('Input Sheet'!$D$13&gt;0,Model!CV57&gt;='Input Sheet'!$D$13,CV58=1,CV61=0),1,0)</f>
        <v>1</v>
      </c>
      <c r="CW60" s="56">
        <f>IF(AND('Input Sheet'!$D$13&gt;0,Model!CW57&gt;='Input Sheet'!$D$13,CW58=1,CW61=0),1,0)</f>
        <v>1</v>
      </c>
      <c r="CX60" s="56">
        <f>IF(AND('Input Sheet'!$D$13&gt;0,Model!CX57&gt;='Input Sheet'!$D$13,CX58=1,CX61=0),1,0)</f>
        <v>1</v>
      </c>
      <c r="CY60" s="56">
        <f>IF(AND('Input Sheet'!$D$13&gt;0,Model!CY57&gt;='Input Sheet'!$D$13,CY58=1,CY61=0),1,0)</f>
        <v>1</v>
      </c>
      <c r="CZ60" s="56">
        <f>IF(AND('Input Sheet'!$D$13&gt;0,Model!CZ57&gt;='Input Sheet'!$D$13,CZ58=1,CZ61=0),1,0)</f>
        <v>1</v>
      </c>
      <c r="DA60" s="56">
        <f>IF(AND('Input Sheet'!$D$13&gt;0,Model!DA57&gt;='Input Sheet'!$D$13,DA58=1,DA61=0),1,0)</f>
        <v>1</v>
      </c>
      <c r="DB60" s="56">
        <f>IF(AND('Input Sheet'!$D$13&gt;0,Model!DB57&gt;='Input Sheet'!$D$13,DB58=1,DB61=0),1,0)</f>
        <v>1</v>
      </c>
      <c r="DC60" s="56">
        <f>IF(AND('Input Sheet'!$D$13&gt;0,Model!DC57&gt;='Input Sheet'!$D$13,DC58=1,DC61=0),1,0)</f>
        <v>1</v>
      </c>
      <c r="DD60" s="56">
        <f>IF(AND('Input Sheet'!$D$13&gt;0,Model!DD57&gt;='Input Sheet'!$D$13,DD58=1,DD61=0),1,0)</f>
        <v>1</v>
      </c>
      <c r="DE60" s="56">
        <f>IF(AND('Input Sheet'!$D$13&gt;0,Model!DE57&gt;='Input Sheet'!$D$13,DE58=1,DE61=0),1,0)</f>
        <v>1</v>
      </c>
      <c r="DF60" s="56">
        <f>IF(AND('Input Sheet'!$D$13&gt;0,Model!DF57&gt;='Input Sheet'!$D$13,DF58=1,DF61=0),1,0)</f>
        <v>1</v>
      </c>
      <c r="DG60" s="56">
        <f>IF(AND('Input Sheet'!$D$13&gt;0,Model!DG57&gt;='Input Sheet'!$D$13,DG58=1,DG61=0),1,0)</f>
        <v>1</v>
      </c>
      <c r="DH60" s="56">
        <f>IF(AND('Input Sheet'!$D$13&gt;0,Model!DH57&gt;='Input Sheet'!$D$13,DH58=1,DH61=0),1,0)</f>
        <v>1</v>
      </c>
      <c r="DI60" s="56">
        <f>IF(AND('Input Sheet'!$D$13&gt;0,Model!DI57&gt;='Input Sheet'!$D$13,DI58=1,DI61=0),1,0)</f>
        <v>0</v>
      </c>
      <c r="DJ60" s="56">
        <f>IF(AND('Input Sheet'!$D$13&gt;0,Model!DJ57&gt;='Input Sheet'!$D$13,DJ58=1,DJ61=0),1,0)</f>
        <v>0</v>
      </c>
      <c r="DK60" s="56">
        <f>IF(AND('Input Sheet'!$D$13&gt;0,Model!DK57&gt;='Input Sheet'!$D$13,DK58=1,DK61=0),1,0)</f>
        <v>0</v>
      </c>
      <c r="DL60" s="56">
        <f>IF(AND('Input Sheet'!$D$13&gt;0,Model!DL57&gt;='Input Sheet'!$D$13,DL58=1,DL61=0),1,0)</f>
        <v>0</v>
      </c>
      <c r="DM60" s="56">
        <f>IF(AND('Input Sheet'!$D$13&gt;0,Model!DM57&gt;='Input Sheet'!$D$13,DM58=1,DM61=0),1,0)</f>
        <v>0</v>
      </c>
      <c r="DN60" s="56">
        <f>IF(AND('Input Sheet'!$D$13&gt;0,Model!DN57&gt;='Input Sheet'!$D$13,DN58=1,DN61=0),1,0)</f>
        <v>0</v>
      </c>
      <c r="DO60" s="56">
        <f>IF(AND('Input Sheet'!$D$13&gt;0,Model!DO57&gt;='Input Sheet'!$D$13,DO58=1,DO61=0),1,0)</f>
        <v>0</v>
      </c>
      <c r="DP60" s="56">
        <f>IF(AND('Input Sheet'!$D$13&gt;0,Model!DP57&gt;='Input Sheet'!$D$13,DP58=1,DP61=0),1,0)</f>
        <v>0</v>
      </c>
      <c r="DQ60" s="56">
        <f>IF(AND('Input Sheet'!$D$13&gt;0,Model!DQ57&gt;='Input Sheet'!$D$13,DQ58=1,DQ61=0),1,0)</f>
        <v>0</v>
      </c>
      <c r="DR60" s="56">
        <f>IF(AND('Input Sheet'!$D$13&gt;0,Model!DR57&gt;='Input Sheet'!$D$13,DR58=1,DR61=0),1,0)</f>
        <v>0</v>
      </c>
      <c r="DS60" s="56">
        <f>IF(AND('Input Sheet'!$D$13&gt;0,Model!DS57&gt;='Input Sheet'!$D$13,DS58=1,DS61=0),1,0)</f>
        <v>0</v>
      </c>
      <c r="DT60" s="56">
        <f>IF(AND('Input Sheet'!$D$13&gt;0,Model!DT57&gt;='Input Sheet'!$D$13,DT58=1,DT61=0),1,0)</f>
        <v>0</v>
      </c>
      <c r="DU60" s="56">
        <f>IF(AND('Input Sheet'!$D$13&gt;0,Model!DU57&gt;='Input Sheet'!$D$13,DU58=1,DU61=0),1,0)</f>
        <v>0</v>
      </c>
      <c r="DV60" s="56">
        <f>IF(AND('Input Sheet'!$D$13&gt;0,Model!DV57&gt;='Input Sheet'!$D$13,DV58=1,DV61=0),1,0)</f>
        <v>0</v>
      </c>
      <c r="DW60" s="56">
        <f>IF(AND('Input Sheet'!$D$13&gt;0,Model!DW57&gt;='Input Sheet'!$D$13,DW58=1,DW61=0),1,0)</f>
        <v>0</v>
      </c>
      <c r="DX60" s="56">
        <f>IF(AND('Input Sheet'!$D$13&gt;0,Model!DX57&gt;='Input Sheet'!$D$13,DX58=1,DX61=0),1,0)</f>
        <v>0</v>
      </c>
      <c r="DY60" s="56">
        <f>IF(AND('Input Sheet'!$D$13&gt;0,Model!DY57&gt;='Input Sheet'!$D$13,DY58=1,DY61=0),1,0)</f>
        <v>0</v>
      </c>
      <c r="DZ60" s="56">
        <f>IF(AND('Input Sheet'!$D$13&gt;0,Model!DZ57&gt;='Input Sheet'!$D$13,DZ58=1,DZ61=0),1,0)</f>
        <v>0</v>
      </c>
      <c r="EA60" s="56">
        <f>IF(AND('Input Sheet'!$D$13&gt;0,Model!EA57&gt;='Input Sheet'!$D$13,EA58=1,EA61=0),1,0)</f>
        <v>0</v>
      </c>
      <c r="EB60" s="56">
        <f>IF(AND('Input Sheet'!$D$13&gt;0,Model!EB57&gt;='Input Sheet'!$D$13,EB58=1,EB61=0),1,0)</f>
        <v>0</v>
      </c>
      <c r="EC60" s="56">
        <f>IF(AND('Input Sheet'!$D$13&gt;0,Model!EC57&gt;='Input Sheet'!$D$13,EC58=1,EC61=0),1,0)</f>
        <v>0</v>
      </c>
      <c r="ED60" s="56">
        <f>IF(AND('Input Sheet'!$D$13&gt;0,Model!ED57&gt;='Input Sheet'!$D$13,ED58=1,ED61=0),1,0)</f>
        <v>0</v>
      </c>
      <c r="EE60" s="56">
        <f>IF(AND('Input Sheet'!$D$13&gt;0,Model!EE57&gt;='Input Sheet'!$D$13,EE58=1,EE61=0),1,0)</f>
        <v>0</v>
      </c>
      <c r="EF60" s="56">
        <f>IF(AND('Input Sheet'!$D$13&gt;0,Model!EF57&gt;='Input Sheet'!$D$13,EF58=1,EF61=0),1,0)</f>
        <v>0</v>
      </c>
      <c r="EG60" s="56">
        <f>IF(AND('Input Sheet'!$D$13&gt;0,Model!EG57&gt;='Input Sheet'!$D$13,EG58=1,EG61=0),1,0)</f>
        <v>0</v>
      </c>
      <c r="EH60" s="56">
        <f>IF(AND('Input Sheet'!$D$13&gt;0,Model!EH57&gt;='Input Sheet'!$D$13,EH58=1,EH61=0),1,0)</f>
        <v>0</v>
      </c>
      <c r="EI60" s="56">
        <f>IF(AND('Input Sheet'!$D$13&gt;0,Model!EI57&gt;='Input Sheet'!$D$13,EI58=1,EI61=0),1,0)</f>
        <v>0</v>
      </c>
      <c r="EJ60" s="56">
        <f>IF(AND('Input Sheet'!$D$13&gt;0,Model!EJ57&gt;='Input Sheet'!$D$13,EJ58=1,EJ61=0),1,0)</f>
        <v>0</v>
      </c>
      <c r="EK60" s="56">
        <f>IF(AND('Input Sheet'!$D$13&gt;0,Model!EK57&gt;='Input Sheet'!$D$13,EK58=1,EK61=0),1,0)</f>
        <v>0</v>
      </c>
      <c r="EL60" s="56">
        <f>IF(AND('Input Sheet'!$D$13&gt;0,Model!EL57&gt;='Input Sheet'!$D$13,EL58=1,EL61=0),1,0)</f>
        <v>0</v>
      </c>
      <c r="EM60" s="56">
        <f>IF(AND('Input Sheet'!$D$13&gt;0,Model!EM57&gt;='Input Sheet'!$D$13,EM58=1,EM61=0),1,0)</f>
        <v>0</v>
      </c>
      <c r="EN60" s="56">
        <f>IF(AND('Input Sheet'!$D$13&gt;0,Model!EN57&gt;='Input Sheet'!$D$13,EN58=1,EN61=0),1,0)</f>
        <v>0</v>
      </c>
      <c r="EO60" s="56">
        <f>IF(AND('Input Sheet'!$D$13&gt;0,Model!EO57&gt;='Input Sheet'!$D$13,EO58=1,EO61=0),1,0)</f>
        <v>0</v>
      </c>
      <c r="EP60" s="56">
        <f>IF(AND('Input Sheet'!$D$13&gt;0,Model!EP57&gt;='Input Sheet'!$D$13,EP58=1,EP61=0),1,0)</f>
        <v>0</v>
      </c>
      <c r="EQ60" s="56">
        <f>IF(AND('Input Sheet'!$D$13&gt;0,Model!EQ57&gt;='Input Sheet'!$D$13,EQ58=1,EQ61=0),1,0)</f>
        <v>0</v>
      </c>
      <c r="ER60" s="56">
        <f>IF(AND('Input Sheet'!$D$13&gt;0,Model!ER57&gt;='Input Sheet'!$D$13,ER58=1,ER61=0),1,0)</f>
        <v>0</v>
      </c>
      <c r="ES60" s="56">
        <f>IF(AND('Input Sheet'!$D$13&gt;0,Model!ES57&gt;='Input Sheet'!$D$13,ES58=1,ES61=0),1,0)</f>
        <v>0</v>
      </c>
      <c r="ET60" s="56">
        <f>IF(AND('Input Sheet'!$D$13&gt;0,Model!ET57&gt;='Input Sheet'!$D$13,ET58=1,ET61=0),1,0)</f>
        <v>0</v>
      </c>
      <c r="EU60" s="56">
        <f>IF(AND('Input Sheet'!$D$13&gt;0,Model!EU57&gt;='Input Sheet'!$D$13,EU58=1,EU61=0),1,0)</f>
        <v>0</v>
      </c>
      <c r="EV60" s="56">
        <f>IF(AND('Input Sheet'!$D$13&gt;0,Model!EV57&gt;='Input Sheet'!$D$13,EV58=1,EV61=0),1,0)</f>
        <v>0</v>
      </c>
      <c r="EW60" s="56">
        <f>IF(AND('Input Sheet'!$D$13&gt;0,Model!EW57&gt;='Input Sheet'!$D$13,EW58=1,EW61=0),1,0)</f>
        <v>0</v>
      </c>
      <c r="EX60" s="56">
        <f>IF(AND('Input Sheet'!$D$13&gt;0,Model!EX57&gt;='Input Sheet'!$D$13,EX58=1,EX61=0),1,0)</f>
        <v>0</v>
      </c>
      <c r="EY60" s="56">
        <f>IF(AND('Input Sheet'!$D$13&gt;0,Model!EY57&gt;='Input Sheet'!$D$13,EY58=1,EY61=0),1,0)</f>
        <v>0</v>
      </c>
      <c r="EZ60" s="56">
        <f>IF(AND('Input Sheet'!$D$13&gt;0,Model!EZ57&gt;='Input Sheet'!$D$13,EZ58=1,EZ61=0),1,0)</f>
        <v>0</v>
      </c>
      <c r="FA60" s="56">
        <f>IF(AND('Input Sheet'!$D$13&gt;0,Model!FA57&gt;='Input Sheet'!$D$13,FA58=1,FA61=0),1,0)</f>
        <v>0</v>
      </c>
      <c r="FB60" s="56">
        <f>IF(AND('Input Sheet'!$D$13&gt;0,Model!FB57&gt;='Input Sheet'!$D$13,FB58=1,FB61=0),1,0)</f>
        <v>0</v>
      </c>
      <c r="FC60" s="56">
        <f>IF(AND('Input Sheet'!$D$13&gt;0,Model!FC57&gt;='Input Sheet'!$D$13,FC58=1,FC61=0),1,0)</f>
        <v>0</v>
      </c>
      <c r="FD60" s="56">
        <f>IF(AND('Input Sheet'!$D$13&gt;0,Model!FD57&gt;='Input Sheet'!$D$13,FD58=1,FD61=0),1,0)</f>
        <v>0</v>
      </c>
      <c r="FE60" s="56">
        <f>IF(AND('Input Sheet'!$D$13&gt;0,Model!FE57&gt;='Input Sheet'!$D$13,FE58=1,FE61=0),1,0)</f>
        <v>0</v>
      </c>
      <c r="FF60" s="56">
        <f>IF(AND('Input Sheet'!$D$13&gt;0,Model!FF57&gt;='Input Sheet'!$D$13,FF58=1,FF61=0),1,0)</f>
        <v>0</v>
      </c>
      <c r="FG60" s="56">
        <f>IF(AND('Input Sheet'!$D$13&gt;0,Model!FG57&gt;='Input Sheet'!$D$13,FG58=1,FG61=0),1,0)</f>
        <v>0</v>
      </c>
      <c r="FH60" s="56">
        <f>IF(AND('Input Sheet'!$D$13&gt;0,Model!FH57&gt;='Input Sheet'!$D$13,FH58=1,FH61=0),1,0)</f>
        <v>0</v>
      </c>
      <c r="FI60" s="56">
        <f>IF(AND('Input Sheet'!$D$13&gt;0,Model!FI57&gt;='Input Sheet'!$D$13,FI58=1,FI61=0),1,0)</f>
        <v>0</v>
      </c>
      <c r="FJ60" s="56">
        <f>IF(AND('Input Sheet'!$D$13&gt;0,Model!FJ57&gt;='Input Sheet'!$D$13,FJ58=1,FJ61=0),1,0)</f>
        <v>0</v>
      </c>
      <c r="FK60" s="56">
        <f>IF(AND('Input Sheet'!$D$13&gt;0,Model!FK57&gt;='Input Sheet'!$D$13,FK58=1,FK61=0),1,0)</f>
        <v>0</v>
      </c>
      <c r="FL60" s="56">
        <f>IF(AND('Input Sheet'!$D$13&gt;0,Model!FL57&gt;='Input Sheet'!$D$13,FL58=1,FL61=0),1,0)</f>
        <v>0</v>
      </c>
      <c r="FM60" s="56">
        <f>IF(AND('Input Sheet'!$D$13&gt;0,Model!FM57&gt;='Input Sheet'!$D$13,FM58=1,FM61=0),1,0)</f>
        <v>0</v>
      </c>
      <c r="FN60" s="56">
        <f>IF(AND('Input Sheet'!$D$13&gt;0,Model!FN57&gt;='Input Sheet'!$D$13,FN58=1,FN61=0),1,0)</f>
        <v>0</v>
      </c>
      <c r="FO60" s="56">
        <f>IF(AND('Input Sheet'!$D$13&gt;0,Model!FO57&gt;='Input Sheet'!$D$13,FO58=1,FO61=0),1,0)</f>
        <v>0</v>
      </c>
      <c r="FP60" s="56">
        <f>IF(AND('Input Sheet'!$D$13&gt;0,Model!FP57&gt;='Input Sheet'!$D$13,FP58=1,FP61=0),1,0)</f>
        <v>0</v>
      </c>
      <c r="FQ60" s="56">
        <f>IF(AND('Input Sheet'!$D$13&gt;0,Model!FQ57&gt;='Input Sheet'!$D$13,FQ58=1,FQ61=0),1,0)</f>
        <v>0</v>
      </c>
      <c r="FR60" s="56">
        <f>IF(AND('Input Sheet'!$D$13&gt;0,Model!FR57&gt;='Input Sheet'!$D$13,FR58=1,FR61=0),1,0)</f>
        <v>0</v>
      </c>
      <c r="FS60" s="56">
        <f>IF(AND('Input Sheet'!$D$13&gt;0,Model!FS57&gt;='Input Sheet'!$D$13,FS58=1,FS61=0),1,0)</f>
        <v>0</v>
      </c>
      <c r="FT60" s="56">
        <f>IF(AND('Input Sheet'!$D$13&gt;0,Model!FT57&gt;='Input Sheet'!$D$13,FT58=1,FT61=0),1,0)</f>
        <v>0</v>
      </c>
      <c r="FU60" s="56">
        <f>IF(AND('Input Sheet'!$D$13&gt;0,Model!FU57&gt;='Input Sheet'!$D$13,FU58=1,FU61=0),1,0)</f>
        <v>0</v>
      </c>
      <c r="FV60" s="56">
        <f>IF(AND('Input Sheet'!$D$13&gt;0,Model!FV57&gt;='Input Sheet'!$D$13,FV58=1,FV61=0),1,0)</f>
        <v>0</v>
      </c>
      <c r="FW60" s="56">
        <f>IF(AND('Input Sheet'!$D$13&gt;0,Model!FW57&gt;='Input Sheet'!$D$13,FW58=1,FW61=0),1,0)</f>
        <v>0</v>
      </c>
      <c r="FX60" s="56">
        <f>IF(AND('Input Sheet'!$D$13&gt;0,Model!FX57&gt;='Input Sheet'!$D$13,FX58=1,FX61=0),1,0)</f>
        <v>0</v>
      </c>
      <c r="FY60" s="56">
        <f>IF(AND('Input Sheet'!$D$13&gt;0,Model!FY57&gt;='Input Sheet'!$D$13,FY58=1,FY61=0),1,0)</f>
        <v>0</v>
      </c>
      <c r="FZ60" s="56">
        <f>IF(AND('Input Sheet'!$D$13&gt;0,Model!FZ57&gt;='Input Sheet'!$D$13,FZ58=1,FZ61=0),1,0)</f>
        <v>0</v>
      </c>
      <c r="GA60" s="56">
        <f>IF(AND('Input Sheet'!$D$13&gt;0,Model!GA57&gt;='Input Sheet'!$D$13,GA58=1,GA61=0),1,0)</f>
        <v>0</v>
      </c>
      <c r="GB60" s="56">
        <f>IF(AND('Input Sheet'!$D$13&gt;0,Model!GB57&gt;='Input Sheet'!$D$13,GB58=1,GB61=0),1,0)</f>
        <v>0</v>
      </c>
      <c r="GC60" s="56">
        <f>IF(AND('Input Sheet'!$D$13&gt;0,Model!GC57&gt;='Input Sheet'!$D$13,GC58=1,GC61=0),1,0)</f>
        <v>0</v>
      </c>
      <c r="GD60" s="56">
        <f>IF(AND('Input Sheet'!$D$13&gt;0,Model!GD57&gt;='Input Sheet'!$D$13,GD58=1,GD61=0),1,0)</f>
        <v>0</v>
      </c>
      <c r="GE60" s="56">
        <f>IF(AND('Input Sheet'!$D$13&gt;0,Model!GE57&gt;='Input Sheet'!$D$13,GE58=1,GE61=0),1,0)</f>
        <v>0</v>
      </c>
      <c r="GF60" s="56">
        <f>IF(AND('Input Sheet'!$D$13&gt;0,Model!GF57&gt;='Input Sheet'!$D$13,GF58=1,GF61=0),1,0)</f>
        <v>0</v>
      </c>
      <c r="GG60" s="56">
        <f>IF(AND('Input Sheet'!$D$13&gt;0,Model!GG57&gt;='Input Sheet'!$D$13,GG58=1,GG61=0),1,0)</f>
        <v>0</v>
      </c>
      <c r="GH60" s="56">
        <f>IF(AND('Input Sheet'!$D$13&gt;0,Model!GH57&gt;='Input Sheet'!$D$13,GH58=1,GH61=0),1,0)</f>
        <v>0</v>
      </c>
      <c r="GI60" s="56">
        <f>IF(AND('Input Sheet'!$D$13&gt;0,Model!GI57&gt;='Input Sheet'!$D$13,GI58=1,GI61=0),1,0)</f>
        <v>0</v>
      </c>
      <c r="GJ60" s="56">
        <f>IF(AND('Input Sheet'!$D$13&gt;0,Model!GJ57&gt;='Input Sheet'!$D$13,GJ58=1,GJ61=0),1,0)</f>
        <v>0</v>
      </c>
      <c r="GK60" s="56">
        <f>IF(AND('Input Sheet'!$D$13&gt;0,Model!GK57&gt;='Input Sheet'!$D$13,GK58=1,GK61=0),1,0)</f>
        <v>0</v>
      </c>
      <c r="GL60" s="56">
        <f>IF(AND('Input Sheet'!$D$13&gt;0,Model!GL57&gt;='Input Sheet'!$D$13,GL58=1,GL61=0),1,0)</f>
        <v>0</v>
      </c>
      <c r="GM60" s="56">
        <f>IF(AND('Input Sheet'!$D$13&gt;0,Model!GM57&gt;='Input Sheet'!$D$13,GM58=1,GM61=0),1,0)</f>
        <v>0</v>
      </c>
      <c r="GN60" s="56">
        <f>IF(AND('Input Sheet'!$D$13&gt;0,Model!GN57&gt;='Input Sheet'!$D$13,GN58=1,GN61=0),1,0)</f>
        <v>0</v>
      </c>
      <c r="GO60" s="56">
        <f>IF(AND('Input Sheet'!$D$13&gt;0,Model!GO57&gt;='Input Sheet'!$D$13,GO58=1,GO61=0),1,0)</f>
        <v>0</v>
      </c>
      <c r="GP60" s="56">
        <f>IF(AND('Input Sheet'!$D$13&gt;0,Model!GP57&gt;='Input Sheet'!$D$13,GP58=1,GP61=0),1,0)</f>
        <v>0</v>
      </c>
      <c r="GQ60" s="56">
        <f>IF(AND('Input Sheet'!$D$13&gt;0,Model!GQ57&gt;='Input Sheet'!$D$13,GQ58=1,GQ61=0),1,0)</f>
        <v>0</v>
      </c>
      <c r="GR60" s="56">
        <f>IF(AND('Input Sheet'!$D$13&gt;0,Model!GR57&gt;='Input Sheet'!$D$13,GR58=1,GR61=0),1,0)</f>
        <v>0</v>
      </c>
      <c r="GS60" s="56">
        <f>IF(AND('Input Sheet'!$D$13&gt;0,Model!GS57&gt;='Input Sheet'!$D$13,GS58=1,GS61=0),1,0)</f>
        <v>0</v>
      </c>
      <c r="GT60" s="56">
        <f>IF(AND('Input Sheet'!$D$13&gt;0,Model!GT57&gt;='Input Sheet'!$D$13,GT58=1,GT61=0),1,0)</f>
        <v>0</v>
      </c>
      <c r="GU60" s="56">
        <f>IF(AND('Input Sheet'!$D$13&gt;0,Model!GU57&gt;='Input Sheet'!$D$13,GU58=1,GU61=0),1,0)</f>
        <v>0</v>
      </c>
      <c r="GV60" s="56">
        <f>IF(AND('Input Sheet'!$D$13&gt;0,Model!GV57&gt;='Input Sheet'!$D$13,GV58=1,GV61=0),1,0)</f>
        <v>0</v>
      </c>
      <c r="GW60" s="56">
        <f>IF(AND('Input Sheet'!$D$13&gt;0,Model!GW57&gt;='Input Sheet'!$D$13,GW58=1,GW61=0),1,0)</f>
        <v>0</v>
      </c>
      <c r="GX60" s="56">
        <f>IF(AND('Input Sheet'!$D$13&gt;0,Model!GX57&gt;='Input Sheet'!$D$13,GX58=1,GX61=0),1,0)</f>
        <v>0</v>
      </c>
      <c r="GY60" s="56">
        <f>IF(AND('Input Sheet'!$D$13&gt;0,Model!GY57&gt;='Input Sheet'!$D$13,GY58=1,GY61=0),1,0)</f>
        <v>0</v>
      </c>
      <c r="GZ60" s="56">
        <f>IF(AND('Input Sheet'!$D$13&gt;0,Model!GZ57&gt;='Input Sheet'!$D$13,GZ58=1,GZ61=0),1,0)</f>
        <v>0</v>
      </c>
      <c r="HA60" s="56">
        <f>IF(AND('Input Sheet'!$D$13&gt;0,Model!HA57&gt;='Input Sheet'!$D$13,HA58=1,HA61=0),1,0)</f>
        <v>0</v>
      </c>
      <c r="HB60" s="56">
        <f>IF(AND('Input Sheet'!$D$13&gt;0,Model!HB57&gt;='Input Sheet'!$D$13,HB58=1,HB61=0),1,0)</f>
        <v>0</v>
      </c>
      <c r="HC60" s="56">
        <f>IF(AND('Input Sheet'!$D$13&gt;0,Model!HC57&gt;='Input Sheet'!$D$13,HC58=1,HC61=0),1,0)</f>
        <v>0</v>
      </c>
      <c r="HD60" s="56">
        <f>IF(AND('Input Sheet'!$D$13&gt;0,Model!HD57&gt;='Input Sheet'!$D$13,HD58=1,HD61=0),1,0)</f>
        <v>0</v>
      </c>
      <c r="HE60" s="56">
        <f>IF(AND('Input Sheet'!$D$13&gt;0,Model!HE57&gt;='Input Sheet'!$D$13,HE58=1,HE61=0),1,0)</f>
        <v>0</v>
      </c>
      <c r="HF60" s="56">
        <f>IF(AND('Input Sheet'!$D$13&gt;0,Model!HF57&gt;='Input Sheet'!$D$13,HF58=1,HF61=0),1,0)</f>
        <v>0</v>
      </c>
      <c r="HG60" s="56">
        <f>IF(AND('Input Sheet'!$D$13&gt;0,Model!HG57&gt;='Input Sheet'!$D$13,HG58=1,HG61=0),1,0)</f>
        <v>0</v>
      </c>
      <c r="HH60" s="56">
        <f>IF(AND('Input Sheet'!$D$13&gt;0,Model!HH57&gt;='Input Sheet'!$D$13,HH58=1,HH61=0),1,0)</f>
        <v>0</v>
      </c>
      <c r="HI60" s="56">
        <f>IF(AND('Input Sheet'!$D$13&gt;0,Model!HI57&gt;='Input Sheet'!$D$13,HI58=1,HI61=0),1,0)</f>
        <v>0</v>
      </c>
      <c r="HJ60" s="56">
        <f>IF(AND('Input Sheet'!$D$13&gt;0,Model!HJ57&gt;='Input Sheet'!$D$13,HJ58=1,HJ61=0),1,0)</f>
        <v>0</v>
      </c>
      <c r="HK60" s="56">
        <f>IF(AND('Input Sheet'!$D$13&gt;0,Model!HK57&gt;='Input Sheet'!$D$13,HK58=1,HK61=0),1,0)</f>
        <v>0</v>
      </c>
      <c r="HL60" s="56">
        <f>IF(AND('Input Sheet'!$D$13&gt;0,Model!HL57&gt;='Input Sheet'!$D$13,HL58=1,HL61=0),1,0)</f>
        <v>0</v>
      </c>
      <c r="HM60" s="56">
        <f>IF(AND('Input Sheet'!$D$13&gt;0,Model!HM57&gt;='Input Sheet'!$D$13,HM58=1,HM61=0),1,0)</f>
        <v>0</v>
      </c>
      <c r="HN60" s="56">
        <f>IF(AND('Input Sheet'!$D$13&gt;0,Model!HN57&gt;='Input Sheet'!$D$13,HN58=1,HN61=0),1,0)</f>
        <v>0</v>
      </c>
      <c r="HO60" s="56">
        <f>IF(AND('Input Sheet'!$D$13&gt;0,Model!HO57&gt;='Input Sheet'!$D$13,HO58=1,HO61=0),1,0)</f>
        <v>0</v>
      </c>
      <c r="HP60" s="56">
        <f>IF(AND('Input Sheet'!$D$13&gt;0,Model!HP57&gt;='Input Sheet'!$D$13,HP58=1,HP61=0),1,0)</f>
        <v>0</v>
      </c>
      <c r="HQ60" s="56">
        <f>IF(AND('Input Sheet'!$D$13&gt;0,Model!HQ57&gt;='Input Sheet'!$D$13,HQ58=1,HQ61=0),1,0)</f>
        <v>0</v>
      </c>
      <c r="HR60" s="56">
        <f>IF(AND('Input Sheet'!$D$13&gt;0,Model!HR57&gt;='Input Sheet'!$D$13,HR58=1,HR61=0),1,0)</f>
        <v>0</v>
      </c>
      <c r="HS60" s="56">
        <f>IF(AND('Input Sheet'!$D$13&gt;0,Model!HS57&gt;='Input Sheet'!$D$13,HS58=1,HS61=0),1,0)</f>
        <v>0</v>
      </c>
      <c r="HT60" s="56">
        <f>IF(AND('Input Sheet'!$D$13&gt;0,Model!HT57&gt;='Input Sheet'!$D$13,HT58=1,HT61=0),1,0)</f>
        <v>0</v>
      </c>
      <c r="HU60" s="56">
        <f>IF(AND('Input Sheet'!$D$13&gt;0,Model!HU57&gt;='Input Sheet'!$D$13,HU58=1,HU61=0),1,0)</f>
        <v>0</v>
      </c>
      <c r="HV60" s="56">
        <f>IF(AND('Input Sheet'!$D$13&gt;0,Model!HV57&gt;='Input Sheet'!$D$13,HV58=1,HV61=0),1,0)</f>
        <v>0</v>
      </c>
      <c r="HW60" s="56">
        <f>IF(AND('Input Sheet'!$D$13&gt;0,Model!HW57&gt;='Input Sheet'!$D$13,HW58=1,HW61=0),1,0)</f>
        <v>0</v>
      </c>
      <c r="HX60" s="56">
        <f>IF(AND('Input Sheet'!$D$13&gt;0,Model!HX57&gt;='Input Sheet'!$D$13,HX58=1,HX61=0),1,0)</f>
        <v>0</v>
      </c>
      <c r="HY60" s="56">
        <f>IF(AND('Input Sheet'!$D$13&gt;0,Model!HY57&gt;='Input Sheet'!$D$13,HY58=1,HY61=0),1,0)</f>
        <v>0</v>
      </c>
      <c r="HZ60" s="56">
        <f>IF(AND('Input Sheet'!$D$13&gt;0,Model!HZ57&gt;='Input Sheet'!$D$13,HZ58=1,HZ61=0),1,0)</f>
        <v>0</v>
      </c>
      <c r="IA60" s="56">
        <f>IF(AND('Input Sheet'!$D$13&gt;0,Model!IA57&gt;='Input Sheet'!$D$13,IA58=1,IA61=0),1,0)</f>
        <v>0</v>
      </c>
      <c r="IB60" s="56">
        <f>IF(AND('Input Sheet'!$D$13&gt;0,Model!IB57&gt;='Input Sheet'!$D$13,IB58=1,IB61=0),1,0)</f>
        <v>0</v>
      </c>
      <c r="IC60" s="56">
        <f>IF(AND('Input Sheet'!$D$13&gt;0,Model!IC57&gt;='Input Sheet'!$D$13,IC58=1,IC61=0),1,0)</f>
        <v>0</v>
      </c>
      <c r="ID60" s="56">
        <f>IF(AND('Input Sheet'!$D$13&gt;0,Model!ID57&gt;='Input Sheet'!$D$13,ID58=1,ID61=0),1,0)</f>
        <v>0</v>
      </c>
      <c r="IE60" s="56">
        <f>IF(AND('Input Sheet'!$D$13&gt;0,Model!IE57&gt;='Input Sheet'!$D$13,IE58=1,IE61=0),1,0)</f>
        <v>0</v>
      </c>
      <c r="IF60" s="56">
        <f>IF(AND('Input Sheet'!$D$13&gt;0,Model!IF57&gt;='Input Sheet'!$D$13,IF58=1,IF61=0),1,0)</f>
        <v>0</v>
      </c>
      <c r="IG60" s="56">
        <f>IF(AND('Input Sheet'!$D$13&gt;0,Model!IG57&gt;='Input Sheet'!$D$13,IG58=1,IG61=0),1,0)</f>
        <v>0</v>
      </c>
      <c r="IH60" s="56">
        <f>IF(AND('Input Sheet'!$D$13&gt;0,Model!IH57&gt;='Input Sheet'!$D$13,IH58=1,IH61=0),1,0)</f>
        <v>0</v>
      </c>
      <c r="II60" s="56">
        <f>IF(AND('Input Sheet'!$D$13&gt;0,Model!II57&gt;='Input Sheet'!$D$13,II58=1,II61=0),1,0)</f>
        <v>0</v>
      </c>
      <c r="IJ60" s="56">
        <f>IF(AND('Input Sheet'!$D$13&gt;0,Model!IJ57&gt;='Input Sheet'!$D$13,IJ58=1,IJ61=0),1,0)</f>
        <v>0</v>
      </c>
      <c r="IK60" s="56">
        <f>IF(AND('Input Sheet'!$D$13&gt;0,Model!IK57&gt;='Input Sheet'!$D$13,IK58=1,IK61=0),1,0)</f>
        <v>0</v>
      </c>
      <c r="IL60" s="56">
        <f>IF(AND('Input Sheet'!$D$13&gt;0,Model!IL57&gt;='Input Sheet'!$D$13,IL58=1,IL61=0),1,0)</f>
        <v>0</v>
      </c>
      <c r="IM60" s="56">
        <f>IF(AND('Input Sheet'!$D$13&gt;0,Model!IM57&gt;='Input Sheet'!$D$13,IM58=1,IM61=0),1,0)</f>
        <v>0</v>
      </c>
      <c r="IN60" s="56">
        <f>IF(AND('Input Sheet'!$D$13&gt;0,Model!IN57&gt;='Input Sheet'!$D$13,IN58=1,IN61=0),1,0)</f>
        <v>0</v>
      </c>
      <c r="IO60" s="56">
        <f>IF(AND('Input Sheet'!$D$13&gt;0,Model!IO57&gt;='Input Sheet'!$D$13,IO58=1,IO61=0),1,0)</f>
        <v>0</v>
      </c>
      <c r="IP60" s="56">
        <f>IF(AND('Input Sheet'!$D$13&gt;0,Model!IP57&gt;='Input Sheet'!$D$13,IP58=1,IP61=0),1,0)</f>
        <v>0</v>
      </c>
      <c r="IQ60" s="56">
        <f>IF(AND('Input Sheet'!$D$13&gt;0,Model!IQ57&gt;='Input Sheet'!$D$13,IQ58=1,IQ61=0),1,0)</f>
        <v>0</v>
      </c>
      <c r="IR60" s="56">
        <f>IF(AND('Input Sheet'!$D$13&gt;0,Model!IR57&gt;='Input Sheet'!$D$13,IR58=1,IR61=0),1,0)</f>
        <v>0</v>
      </c>
      <c r="IS60" s="56">
        <f>IF(AND('Input Sheet'!$D$13&gt;0,Model!IS57&gt;='Input Sheet'!$D$13,IS58=1,IS61=0),1,0)</f>
        <v>0</v>
      </c>
      <c r="IT60" s="56">
        <f>IF(AND('Input Sheet'!$D$13&gt;0,Model!IT57&gt;='Input Sheet'!$D$13,IT58=1,IT61=0),1,0)</f>
        <v>0</v>
      </c>
      <c r="IU60" s="56">
        <f>IF(AND('Input Sheet'!$D$13&gt;0,Model!IU57&gt;='Input Sheet'!$D$13,IU58=1,IU61=0),1,0)</f>
        <v>0</v>
      </c>
      <c r="IV60" s="56">
        <f>IF(AND('Input Sheet'!$D$13&gt;0,Model!IV57&gt;='Input Sheet'!$D$13,IV58=1,IV61=0),1,0)</f>
        <v>0</v>
      </c>
      <c r="IW60" s="56">
        <f>IF(AND('Input Sheet'!$D$13&gt;0,Model!IW57&gt;='Input Sheet'!$D$13,IW58=1,IW61=0),1,0)</f>
        <v>0</v>
      </c>
      <c r="IX60" s="56">
        <f>IF(AND('Input Sheet'!$D$13&gt;0,Model!IX57&gt;='Input Sheet'!$D$13,IX58=1,IX61=0),1,0)</f>
        <v>0</v>
      </c>
      <c r="IY60" s="56">
        <f>IF(AND('Input Sheet'!$D$13&gt;0,Model!IY57&gt;='Input Sheet'!$D$13,IY58=1,IY61=0),1,0)</f>
        <v>0</v>
      </c>
      <c r="IZ60" s="56">
        <f>IF(AND('Input Sheet'!$D$13&gt;0,Model!IZ57&gt;='Input Sheet'!$D$13,IZ58=1,IZ61=0),1,0)</f>
        <v>0</v>
      </c>
      <c r="JA60" s="56">
        <f>IF(AND('Input Sheet'!$D$13&gt;0,Model!JA57&gt;='Input Sheet'!$D$13,JA58=1,JA61=0),1,0)</f>
        <v>0</v>
      </c>
      <c r="JB60" s="56">
        <f>IF(AND('Input Sheet'!$D$13&gt;0,Model!JB57&gt;='Input Sheet'!$D$13,JB58=1,JB61=0),1,0)</f>
        <v>0</v>
      </c>
      <c r="JC60" s="56">
        <f>IF(AND('Input Sheet'!$D$13&gt;0,Model!JC57&gt;='Input Sheet'!$D$13,JC58=1,JC61=0),1,0)</f>
        <v>0</v>
      </c>
      <c r="JD60" s="56">
        <f>IF(AND('Input Sheet'!$D$13&gt;0,Model!JD57&gt;='Input Sheet'!$D$13,JD58=1,JD61=0),1,0)</f>
        <v>0</v>
      </c>
      <c r="JE60" s="56">
        <f>IF(AND('Input Sheet'!$D$13&gt;0,Model!JE57&gt;='Input Sheet'!$D$13,JE58=1,JE61=0),1,0)</f>
        <v>0</v>
      </c>
      <c r="JF60" s="56">
        <f>IF(AND('Input Sheet'!$D$13&gt;0,Model!JF57&gt;='Input Sheet'!$D$13,JF58=1,JF61=0),1,0)</f>
        <v>0</v>
      </c>
      <c r="JG60" s="56">
        <f>IF(AND('Input Sheet'!$D$13&gt;0,Model!JG57&gt;='Input Sheet'!$D$13,JG58=1,JG61=0),1,0)</f>
        <v>0</v>
      </c>
      <c r="JH60" s="56">
        <f>IF(AND('Input Sheet'!$D$13&gt;0,Model!JH57&gt;='Input Sheet'!$D$13,JH58=1,JH61=0),1,0)</f>
        <v>0</v>
      </c>
      <c r="JI60" s="56">
        <f>IF(AND('Input Sheet'!$D$13&gt;0,Model!JI57&gt;='Input Sheet'!$D$13,JI58=1,JI61=0),1,0)</f>
        <v>0</v>
      </c>
      <c r="JJ60" s="56">
        <f>IF(AND('Input Sheet'!$D$13&gt;0,Model!JJ57&gt;='Input Sheet'!$D$13,JJ58=1,JJ61=0),1,0)</f>
        <v>0</v>
      </c>
      <c r="JK60" s="56">
        <f>IF(AND('Input Sheet'!$D$13&gt;0,Model!JK57&gt;='Input Sheet'!$D$13,JK58=1,JK61=0),1,0)</f>
        <v>0</v>
      </c>
      <c r="JL60" s="56">
        <f>IF(AND('Input Sheet'!$D$13&gt;0,Model!JL57&gt;='Input Sheet'!$D$13,JL58=1,JL61=0),1,0)</f>
        <v>0</v>
      </c>
      <c r="JM60" s="56">
        <f>IF(AND('Input Sheet'!$D$13&gt;0,Model!JM57&gt;='Input Sheet'!$D$13,JM58=1,JM61=0),1,0)</f>
        <v>0</v>
      </c>
      <c r="JN60" s="56">
        <f>IF(AND('Input Sheet'!$D$13&gt;0,Model!JN57&gt;='Input Sheet'!$D$13,JN58=1,JN61=0),1,0)</f>
        <v>0</v>
      </c>
      <c r="JO60" s="56">
        <f>IF(AND('Input Sheet'!$D$13&gt;0,Model!JO57&gt;='Input Sheet'!$D$13,JO58=1,JO61=0),1,0)</f>
        <v>0</v>
      </c>
      <c r="JP60" s="56">
        <f>IF(AND('Input Sheet'!$D$13&gt;0,Model!JP57&gt;='Input Sheet'!$D$13,JP58=1,JP61=0),1,0)</f>
        <v>0</v>
      </c>
      <c r="JQ60" s="56">
        <f>IF(AND('Input Sheet'!$D$13&gt;0,Model!JQ57&gt;='Input Sheet'!$D$13,JQ58=1,JQ61=0),1,0)</f>
        <v>0</v>
      </c>
      <c r="JR60" s="56">
        <f>IF(AND('Input Sheet'!$D$13&gt;0,Model!JR57&gt;='Input Sheet'!$D$13,JR58=1,JR61=0),1,0)</f>
        <v>0</v>
      </c>
      <c r="JS60" s="56">
        <f>IF(AND('Input Sheet'!$D$13&gt;0,Model!JS57&gt;='Input Sheet'!$D$13,JS58=1,JS61=0),1,0)</f>
        <v>0</v>
      </c>
      <c r="JT60" s="56">
        <f>IF(AND('Input Sheet'!$D$13&gt;0,Model!JT57&gt;='Input Sheet'!$D$13,JT58=1,JT61=0),1,0)</f>
        <v>0</v>
      </c>
      <c r="JU60" s="56">
        <f>IF(AND('Input Sheet'!$D$13&gt;0,Model!JU57&gt;='Input Sheet'!$D$13,JU58=1,JU61=0),1,0)</f>
        <v>0</v>
      </c>
      <c r="JV60" s="56">
        <f>IF(AND('Input Sheet'!$D$13&gt;0,Model!JV57&gt;='Input Sheet'!$D$13,JV58=1,JV61=0),1,0)</f>
        <v>0</v>
      </c>
      <c r="JW60" s="56">
        <f>IF(AND('Input Sheet'!$D$13&gt;0,Model!JW57&gt;='Input Sheet'!$D$13,JW58=1,JW61=0),1,0)</f>
        <v>0</v>
      </c>
      <c r="JX60" s="56">
        <f>IF(AND('Input Sheet'!$D$13&gt;0,Model!JX57&gt;='Input Sheet'!$D$13,JX58=1,JX61=0),1,0)</f>
        <v>0</v>
      </c>
      <c r="JY60" s="56">
        <f>IF(AND('Input Sheet'!$D$13&gt;0,Model!JY57&gt;='Input Sheet'!$D$13,JY58=1,JY61=0),1,0)</f>
        <v>0</v>
      </c>
      <c r="JZ60" s="56">
        <f>IF(AND('Input Sheet'!$D$13&gt;0,Model!JZ57&gt;='Input Sheet'!$D$13,JZ58=1,JZ61=0),1,0)</f>
        <v>0</v>
      </c>
      <c r="KA60" s="56">
        <f>IF(AND('Input Sheet'!$D$13&gt;0,Model!KA57&gt;='Input Sheet'!$D$13,KA58=1,KA61=0),1,0)</f>
        <v>0</v>
      </c>
      <c r="KB60" s="56">
        <f>IF(AND('Input Sheet'!$D$13&gt;0,Model!KB57&gt;='Input Sheet'!$D$13,KB58=1,KB61=0),1,0)</f>
        <v>0</v>
      </c>
      <c r="KC60" s="56">
        <f>IF(AND('Input Sheet'!$D$13&gt;0,Model!KC57&gt;='Input Sheet'!$D$13,KC58=1,KC61=0),1,0)</f>
        <v>0</v>
      </c>
      <c r="KD60" s="56">
        <f>IF(AND('Input Sheet'!$D$13&gt;0,Model!KD57&gt;='Input Sheet'!$D$13,KD58=1,KD61=0),1,0)</f>
        <v>0</v>
      </c>
      <c r="KE60" s="56">
        <f>IF(AND('Input Sheet'!$D$13&gt;0,Model!KE57&gt;='Input Sheet'!$D$13,KE58=1,KE61=0),1,0)</f>
        <v>0</v>
      </c>
      <c r="KF60" s="56">
        <f>IF(AND('Input Sheet'!$D$13&gt;0,Model!KF57&gt;='Input Sheet'!$D$13,KF58=1,KF61=0),1,0)</f>
        <v>0</v>
      </c>
      <c r="KG60" s="56">
        <f>IF(AND('Input Sheet'!$D$13&gt;0,Model!KG57&gt;='Input Sheet'!$D$13,KG58=1,KG61=0),1,0)</f>
        <v>0</v>
      </c>
      <c r="KH60" s="56">
        <f>IF(AND('Input Sheet'!$D$13&gt;0,Model!KH57&gt;='Input Sheet'!$D$13,KH58=1,KH61=0),1,0)</f>
        <v>0</v>
      </c>
      <c r="KI60" s="56">
        <f>IF(AND('Input Sheet'!$D$13&gt;0,Model!KI57&gt;='Input Sheet'!$D$13,KI58=1,KI61=0),1,0)</f>
        <v>0</v>
      </c>
      <c r="KJ60" s="56">
        <f>IF(AND('Input Sheet'!$D$13&gt;0,Model!KJ57&gt;='Input Sheet'!$D$13,KJ58=1,KJ61=0),1,0)</f>
        <v>0</v>
      </c>
      <c r="KK60" s="56">
        <f>IF(AND('Input Sheet'!$D$13&gt;0,Model!KK57&gt;='Input Sheet'!$D$13,KK58=1,KK61=0),1,0)</f>
        <v>0</v>
      </c>
      <c r="KL60" s="56">
        <f>IF(AND('Input Sheet'!$D$13&gt;0,Model!KL57&gt;='Input Sheet'!$D$13,KL58=1,KL61=0),1,0)</f>
        <v>0</v>
      </c>
      <c r="KM60" s="56">
        <f>IF(AND('Input Sheet'!$D$13&gt;0,Model!KM57&gt;='Input Sheet'!$D$13,KM58=1,KM61=0),1,0)</f>
        <v>0</v>
      </c>
      <c r="KN60" s="56">
        <f>IF(AND('Input Sheet'!$D$13&gt;0,Model!KN57&gt;='Input Sheet'!$D$13,KN58=1,KN61=0),1,0)</f>
        <v>0</v>
      </c>
      <c r="KO60" s="56">
        <f>IF(AND('Input Sheet'!$D$13&gt;0,Model!KO57&gt;='Input Sheet'!$D$13,KO58=1,KO61=0),1,0)</f>
        <v>0</v>
      </c>
      <c r="KP60" s="56">
        <f>IF(AND('Input Sheet'!$D$13&gt;0,Model!KP57&gt;='Input Sheet'!$D$13,KP58=1,KP61=0),1,0)</f>
        <v>0</v>
      </c>
      <c r="KQ60" s="56">
        <f>IF(AND('Input Sheet'!$D$13&gt;0,Model!KQ57&gt;='Input Sheet'!$D$13,KQ58=1,KQ61=0),1,0)</f>
        <v>0</v>
      </c>
      <c r="KR60" s="56">
        <f>IF(AND('Input Sheet'!$D$13&gt;0,Model!KR57&gt;='Input Sheet'!$D$13,KR58=1,KR61=0),1,0)</f>
        <v>0</v>
      </c>
      <c r="KS60" s="56">
        <f>IF(AND('Input Sheet'!$D$13&gt;0,Model!KS57&gt;='Input Sheet'!$D$13,KS58=1,KS61=0),1,0)</f>
        <v>0</v>
      </c>
      <c r="KT60" s="56">
        <f>IF(AND('Input Sheet'!$D$13&gt;0,Model!KT57&gt;='Input Sheet'!$D$13,KT58=1,KT61=0),1,0)</f>
        <v>0</v>
      </c>
      <c r="KU60" s="56">
        <f>IF(AND('Input Sheet'!$D$13&gt;0,Model!KU57&gt;='Input Sheet'!$D$13,KU58=1,KU61=0),1,0)</f>
        <v>0</v>
      </c>
      <c r="KV60" s="56">
        <f>IF(AND('Input Sheet'!$D$13&gt;0,Model!KV57&gt;='Input Sheet'!$D$13,KV58=1,KV61=0),1,0)</f>
        <v>0</v>
      </c>
      <c r="KW60" s="56">
        <f>IF(AND('Input Sheet'!$D$13&gt;0,Model!KW57&gt;='Input Sheet'!$D$13,KW58=1,KW61=0),1,0)</f>
        <v>0</v>
      </c>
      <c r="KX60" s="56">
        <f>IF(AND('Input Sheet'!$D$13&gt;0,Model!KX57&gt;='Input Sheet'!$D$13,KX58=1,KX61=0),1,0)</f>
        <v>0</v>
      </c>
      <c r="KY60" s="56">
        <f>IF(AND('Input Sheet'!$D$13&gt;0,Model!KY57&gt;='Input Sheet'!$D$13,KY58=1,KY61=0),1,0)</f>
        <v>0</v>
      </c>
      <c r="KZ60" s="56">
        <f>IF(AND('Input Sheet'!$D$13&gt;0,Model!KZ57&gt;='Input Sheet'!$D$13,KZ58=1,KZ61=0),1,0)</f>
        <v>0</v>
      </c>
      <c r="LA60" s="56">
        <f>IF(AND('Input Sheet'!$D$13&gt;0,Model!LA57&gt;='Input Sheet'!$D$13,LA58=1,LA61=0),1,0)</f>
        <v>0</v>
      </c>
      <c r="LB60" s="56">
        <f>IF(AND('Input Sheet'!$D$13&gt;0,Model!LB57&gt;='Input Sheet'!$D$13,LB58=1,LB61=0),1,0)</f>
        <v>0</v>
      </c>
      <c r="LC60" s="56">
        <f>IF(AND('Input Sheet'!$D$13&gt;0,Model!LC57&gt;='Input Sheet'!$D$13,LC58=1,LC61=0),1,0)</f>
        <v>0</v>
      </c>
      <c r="LD60" s="56">
        <f>IF(AND('Input Sheet'!$D$13&gt;0,Model!LD57&gt;='Input Sheet'!$D$13,LD58=1,LD61=0),1,0)</f>
        <v>0</v>
      </c>
      <c r="LE60" s="56">
        <f>IF(AND('Input Sheet'!$D$13&gt;0,Model!LE57&gt;='Input Sheet'!$D$13,LE58=1,LE61=0),1,0)</f>
        <v>0</v>
      </c>
      <c r="LF60" s="56">
        <f>IF(AND('Input Sheet'!$D$13&gt;0,Model!LF57&gt;='Input Sheet'!$D$13,LF58=1,LF61=0),1,0)</f>
        <v>0</v>
      </c>
      <c r="LG60" s="56">
        <f>IF(AND('Input Sheet'!$D$13&gt;0,Model!LG57&gt;='Input Sheet'!$D$13,LG58=1,LG61=0),1,0)</f>
        <v>0</v>
      </c>
      <c r="LH60" s="56">
        <f>IF(AND('Input Sheet'!$D$13&gt;0,Model!LH57&gt;='Input Sheet'!$D$13,LH58=1,LH61=0),1,0)</f>
        <v>0</v>
      </c>
      <c r="LI60" s="56">
        <f>IF(AND('Input Sheet'!$D$13&gt;0,Model!LI57&gt;='Input Sheet'!$D$13,LI58=1,LI61=0),1,0)</f>
        <v>0</v>
      </c>
      <c r="LJ60" s="56">
        <f>IF(AND('Input Sheet'!$D$13&gt;0,Model!LJ57&gt;='Input Sheet'!$D$13,LJ58=1,LJ61=0),1,0)</f>
        <v>0</v>
      </c>
      <c r="LK60" s="56">
        <f>IF(AND('Input Sheet'!$D$13&gt;0,Model!LK57&gt;='Input Sheet'!$D$13,LK58=1,LK61=0),1,0)</f>
        <v>0</v>
      </c>
      <c r="LL60" s="56">
        <f>IF(AND('Input Sheet'!$D$13&gt;0,Model!LL57&gt;='Input Sheet'!$D$13,LL58=1,LL61=0),1,0)</f>
        <v>0</v>
      </c>
      <c r="LM60" s="56">
        <f>IF(AND('Input Sheet'!$D$13&gt;0,Model!LM57&gt;='Input Sheet'!$D$13,LM58=1,LM61=0),1,0)</f>
        <v>0</v>
      </c>
      <c r="LN60" s="56">
        <f>IF(AND('Input Sheet'!$D$13&gt;0,Model!LN57&gt;='Input Sheet'!$D$13,LN58=1,LN61=0),1,0)</f>
        <v>0</v>
      </c>
      <c r="LO60" s="56">
        <f>IF(AND('Input Sheet'!$D$13&gt;0,Model!LO57&gt;='Input Sheet'!$D$13,LO58=1,LO61=0),1,0)</f>
        <v>0</v>
      </c>
      <c r="LP60" s="56">
        <f>IF(AND('Input Sheet'!$D$13&gt;0,Model!LP57&gt;='Input Sheet'!$D$13,LP58=1,LP61=0),1,0)</f>
        <v>0</v>
      </c>
      <c r="LQ60" s="56">
        <f>IF(AND('Input Sheet'!$D$13&gt;0,Model!LQ57&gt;='Input Sheet'!$D$13,LQ58=1,LQ61=0),1,0)</f>
        <v>0</v>
      </c>
      <c r="LR60" s="56">
        <f>IF(AND('Input Sheet'!$D$13&gt;0,Model!LR57&gt;='Input Sheet'!$D$13,LR58=1,LR61=0),1,0)</f>
        <v>0</v>
      </c>
      <c r="LS60" s="56">
        <f>IF(AND('Input Sheet'!$D$13&gt;0,Model!LS57&gt;='Input Sheet'!$D$13,LS58=1,LS61=0),1,0)</f>
        <v>0</v>
      </c>
      <c r="LT60" s="56">
        <f>IF(AND('Input Sheet'!$D$13&gt;0,Model!LT57&gt;='Input Sheet'!$D$13,LT58=1,LT61=0),1,0)</f>
        <v>0</v>
      </c>
      <c r="LU60" s="56">
        <f>IF(AND('Input Sheet'!$D$13&gt;0,Model!LU57&gt;='Input Sheet'!$D$13,LU58=1,LU61=0),1,0)</f>
        <v>0</v>
      </c>
      <c r="LV60" s="56">
        <f>IF(AND('Input Sheet'!$D$13&gt;0,Model!LV57&gt;='Input Sheet'!$D$13,LV58=1,LV61=0),1,0)</f>
        <v>0</v>
      </c>
      <c r="LW60" s="56">
        <f>IF(AND('Input Sheet'!$D$13&gt;0,Model!LW57&gt;='Input Sheet'!$D$13,LW58=1,LW61=0),1,0)</f>
        <v>0</v>
      </c>
      <c r="LX60" s="56">
        <f>IF(AND('Input Sheet'!$D$13&gt;0,Model!LX57&gt;='Input Sheet'!$D$13,LX58=1,LX61=0),1,0)</f>
        <v>0</v>
      </c>
      <c r="LY60" s="56">
        <f>IF(AND('Input Sheet'!$D$13&gt;0,Model!LY57&gt;='Input Sheet'!$D$13,LY58=1,LY61=0),1,0)</f>
        <v>0</v>
      </c>
      <c r="LZ60" s="56">
        <f>IF(AND('Input Sheet'!$D$13&gt;0,Model!LZ57&gt;='Input Sheet'!$D$13,LZ58=1,LZ61=0),1,0)</f>
        <v>0</v>
      </c>
      <c r="MA60" s="56">
        <f>IF(AND('Input Sheet'!$D$13&gt;0,Model!MA57&gt;='Input Sheet'!$D$13,MA58=1,MA61=0),1,0)</f>
        <v>0</v>
      </c>
      <c r="MB60" s="56">
        <f>IF(AND('Input Sheet'!$D$13&gt;0,Model!MB57&gt;='Input Sheet'!$D$13,MB58=1,MB61=0),1,0)</f>
        <v>0</v>
      </c>
      <c r="MC60" s="56">
        <f>IF(AND('Input Sheet'!$D$13&gt;0,Model!MC57&gt;='Input Sheet'!$D$13,MC58=1,MC61=0),1,0)</f>
        <v>0</v>
      </c>
      <c r="MD60" s="56">
        <f>IF(AND('Input Sheet'!$D$13&gt;0,Model!MD57&gt;='Input Sheet'!$D$13,MD58=1,MD61=0),1,0)</f>
        <v>0</v>
      </c>
      <c r="ME60" s="56">
        <f>IF(AND('Input Sheet'!$D$13&gt;0,Model!ME57&gt;='Input Sheet'!$D$13,ME58=1,ME61=0),1,0)</f>
        <v>0</v>
      </c>
      <c r="MF60" s="56">
        <f>IF(AND('Input Sheet'!$D$13&gt;0,Model!MF57&gt;='Input Sheet'!$D$13,MF58=1,MF61=0),1,0)</f>
        <v>0</v>
      </c>
      <c r="MG60" s="56">
        <f>IF(AND('Input Sheet'!$D$13&gt;0,Model!MG57&gt;='Input Sheet'!$D$13,MG58=1,MG61=0),1,0)</f>
        <v>0</v>
      </c>
      <c r="MH60" s="56">
        <f>IF(AND('Input Sheet'!$D$13&gt;0,Model!MH57&gt;='Input Sheet'!$D$13,MH58=1,MH61=0),1,0)</f>
        <v>0</v>
      </c>
      <c r="MI60" s="56">
        <f>IF(AND('Input Sheet'!$D$13&gt;0,Model!MI57&gt;='Input Sheet'!$D$13,MI58=1,MI61=0),1,0)</f>
        <v>0</v>
      </c>
      <c r="MJ60" s="56">
        <f>IF(AND('Input Sheet'!$D$13&gt;0,Model!MJ57&gt;='Input Sheet'!$D$13,MJ58=1,MJ61=0),1,0)</f>
        <v>0</v>
      </c>
      <c r="MK60" s="56">
        <f>IF(AND('Input Sheet'!$D$13&gt;0,Model!MK57&gt;='Input Sheet'!$D$13,MK58=1,MK61=0),1,0)</f>
        <v>0</v>
      </c>
      <c r="ML60" s="56">
        <f>IF(AND('Input Sheet'!$D$13&gt;0,Model!ML57&gt;='Input Sheet'!$D$13,ML58=1,ML61=0),1,0)</f>
        <v>0</v>
      </c>
      <c r="MM60" s="56">
        <f>IF(AND('Input Sheet'!$D$13&gt;0,Model!MM57&gt;='Input Sheet'!$D$13,MM58=1,MM61=0),1,0)</f>
        <v>0</v>
      </c>
      <c r="MN60" s="56">
        <f>IF(AND('Input Sheet'!$D$13&gt;0,Model!MN57&gt;='Input Sheet'!$D$13,MN58=1,MN61=0),1,0)</f>
        <v>0</v>
      </c>
      <c r="MO60" s="56">
        <f>IF(AND('Input Sheet'!$D$13&gt;0,Model!MO57&gt;='Input Sheet'!$D$13,MO58=1,MO61=0),1,0)</f>
        <v>0</v>
      </c>
      <c r="MP60" s="56">
        <f>IF(AND('Input Sheet'!$D$13&gt;0,Model!MP57&gt;='Input Sheet'!$D$13,MP58=1,MP61=0),1,0)</f>
        <v>0</v>
      </c>
      <c r="MQ60" s="56">
        <f>IF(AND('Input Sheet'!$D$13&gt;0,Model!MQ57&gt;='Input Sheet'!$D$13,MQ58=1,MQ61=0),1,0)</f>
        <v>0</v>
      </c>
      <c r="MR60" s="56">
        <f>IF(AND('Input Sheet'!$D$13&gt;0,Model!MR57&gt;='Input Sheet'!$D$13,MR58=1,MR61=0),1,0)</f>
        <v>0</v>
      </c>
      <c r="MS60" s="56">
        <f>IF(AND('Input Sheet'!$D$13&gt;0,Model!MS57&gt;='Input Sheet'!$D$13,MS58=1,MS61=0),1,0)</f>
        <v>0</v>
      </c>
      <c r="MT60" s="56">
        <f>IF(AND('Input Sheet'!$D$13&gt;0,Model!MT57&gt;='Input Sheet'!$D$13,MT58=1,MT61=0),1,0)</f>
        <v>0</v>
      </c>
      <c r="MU60" s="56">
        <f>IF(AND('Input Sheet'!$D$13&gt;0,Model!MU57&gt;='Input Sheet'!$D$13,MU58=1,MU61=0),1,0)</f>
        <v>0</v>
      </c>
      <c r="MV60" s="56">
        <f>IF(AND('Input Sheet'!$D$13&gt;0,Model!MV57&gt;='Input Sheet'!$D$13,MV58=1,MV61=0),1,0)</f>
        <v>0</v>
      </c>
      <c r="MW60" s="56">
        <f>IF(AND('Input Sheet'!$D$13&gt;0,Model!MW57&gt;='Input Sheet'!$D$13,MW58=1,MW61=0),1,0)</f>
        <v>0</v>
      </c>
      <c r="MX60" s="56">
        <f>IF(AND('Input Sheet'!$D$13&gt;0,Model!MX57&gt;='Input Sheet'!$D$13,MX58=1,MX61=0),1,0)</f>
        <v>0</v>
      </c>
      <c r="MY60" s="56">
        <f>IF(AND('Input Sheet'!$D$13&gt;0,Model!MY57&gt;='Input Sheet'!$D$13,MY58=1,MY61=0),1,0)</f>
        <v>0</v>
      </c>
      <c r="MZ60" s="56">
        <f>IF(AND('Input Sheet'!$D$13&gt;0,Model!MZ57&gt;='Input Sheet'!$D$13,MZ58=1,MZ61=0),1,0)</f>
        <v>0</v>
      </c>
      <c r="NA60" s="56">
        <f>IF(AND('Input Sheet'!$D$13&gt;0,Model!NA57&gt;='Input Sheet'!$D$13,NA58=1,NA61=0),1,0)</f>
        <v>0</v>
      </c>
      <c r="NB60" s="56">
        <f>IF(AND('Input Sheet'!$D$13&gt;0,Model!NB57&gt;='Input Sheet'!$D$13,NB58=1,NB61=0),1,0)</f>
        <v>0</v>
      </c>
      <c r="NC60" s="56">
        <f>IF(AND('Input Sheet'!$D$13&gt;0,Model!NC57&gt;='Input Sheet'!$D$13,NC58=1,NC61=0),1,0)</f>
        <v>0</v>
      </c>
      <c r="ND60" s="56">
        <f>IF(AND('Input Sheet'!$D$13&gt;0,Model!ND57&gt;='Input Sheet'!$D$13,ND58=1,ND61=0),1,0)</f>
        <v>0</v>
      </c>
      <c r="NE60" s="56">
        <f>IF(AND('Input Sheet'!$D$13&gt;0,Model!NE57&gt;='Input Sheet'!$D$13,NE58=1,NE61=0),1,0)</f>
        <v>0</v>
      </c>
      <c r="NF60" s="56">
        <f>IF(AND('Input Sheet'!$D$13&gt;0,Model!NF57&gt;='Input Sheet'!$D$13,NF58=1,NF61=0),1,0)</f>
        <v>0</v>
      </c>
      <c r="NG60" s="56">
        <f>IF(AND('Input Sheet'!$D$13&gt;0,Model!NG57&gt;='Input Sheet'!$D$13,NG58=1,NG61=0),1,0)</f>
        <v>0</v>
      </c>
      <c r="NH60" s="56">
        <f>IF(AND('Input Sheet'!$D$13&gt;0,Model!NH57&gt;='Input Sheet'!$D$13,NH58=1,NH61=0),1,0)</f>
        <v>0</v>
      </c>
      <c r="NI60" s="56">
        <f>IF(AND('Input Sheet'!$D$13&gt;0,Model!NI57&gt;='Input Sheet'!$D$13,NI58=1,NI61=0),1,0)</f>
        <v>0</v>
      </c>
      <c r="NJ60" s="56">
        <f>IF(AND('Input Sheet'!$D$13&gt;0,Model!NJ57&gt;='Input Sheet'!$D$13,NJ58=1,NJ61=0),1,0)</f>
        <v>0</v>
      </c>
      <c r="NK60" s="56">
        <f>IF(AND('Input Sheet'!$D$13&gt;0,Model!NK57&gt;='Input Sheet'!$D$13,NK58=1,NK61=0),1,0)</f>
        <v>0</v>
      </c>
      <c r="NL60" s="56">
        <f>IF(AND('Input Sheet'!$D$13&gt;0,Model!NL57&gt;='Input Sheet'!$D$13,NL58=1,NL61=0),1,0)</f>
        <v>0</v>
      </c>
      <c r="NM60" s="56">
        <f>IF(AND('Input Sheet'!$D$13&gt;0,Model!NM57&gt;='Input Sheet'!$D$13,NM58=1,NM61=0),1,0)</f>
        <v>0</v>
      </c>
      <c r="NN60" s="56">
        <f>IF(AND('Input Sheet'!$D$13&gt;0,Model!NN57&gt;='Input Sheet'!$D$13,NN58=1,NN61=0),1,0)</f>
        <v>0</v>
      </c>
      <c r="NO60" s="56">
        <f>IF(AND('Input Sheet'!$D$13&gt;0,Model!NO57&gt;='Input Sheet'!$D$13,NO58=1,NO61=0),1,0)</f>
        <v>0</v>
      </c>
      <c r="NP60" s="56">
        <f>IF(AND('Input Sheet'!$D$13&gt;0,Model!NP57&gt;='Input Sheet'!$D$13,NP58=1,NP61=0),1,0)</f>
        <v>0</v>
      </c>
      <c r="NQ60" s="56">
        <f>IF(AND('Input Sheet'!$D$13&gt;0,Model!NQ57&gt;='Input Sheet'!$D$13,NQ58=1,NQ61=0),1,0)</f>
        <v>0</v>
      </c>
      <c r="NR60" s="56">
        <f>IF(AND('Input Sheet'!$D$13&gt;0,Model!NR57&gt;='Input Sheet'!$D$13,NR58=1,NR61=0),1,0)</f>
        <v>0</v>
      </c>
      <c r="NS60" s="56">
        <f>IF(AND('Input Sheet'!$D$13&gt;0,Model!NS57&gt;='Input Sheet'!$D$13,NS58=1,NS61=0),1,0)</f>
        <v>0</v>
      </c>
      <c r="NT60" s="56">
        <f>IF(AND('Input Sheet'!$D$13&gt;0,Model!NT57&gt;='Input Sheet'!$D$13,NT58=1,NT61=0),1,0)</f>
        <v>0</v>
      </c>
      <c r="NU60" s="56">
        <f>IF(AND('Input Sheet'!$D$13&gt;0,Model!NU57&gt;='Input Sheet'!$D$13,NU58=1,NU61=0),1,0)</f>
        <v>0</v>
      </c>
      <c r="NV60" s="56">
        <f>IF(AND('Input Sheet'!$D$13&gt;0,Model!NV57&gt;='Input Sheet'!$D$13,NV58=1,NV61=0),1,0)</f>
        <v>0</v>
      </c>
      <c r="NW60" s="56">
        <f>IF(AND('Input Sheet'!$D$13&gt;0,Model!NW57&gt;='Input Sheet'!$D$13,NW58=1,NW61=0),1,0)</f>
        <v>0</v>
      </c>
      <c r="NX60" s="56">
        <f>IF(AND('Input Sheet'!$D$13&gt;0,Model!NX57&gt;='Input Sheet'!$D$13,NX58=1,NX61=0),1,0)</f>
        <v>0</v>
      </c>
      <c r="NY60" s="56">
        <f>IF(AND('Input Sheet'!$D$13&gt;0,Model!NY57&gt;='Input Sheet'!$D$13,NY58=1,NY61=0),1,0)</f>
        <v>0</v>
      </c>
      <c r="NZ60" s="56">
        <f>IF(AND('Input Sheet'!$D$13&gt;0,Model!NZ57&gt;='Input Sheet'!$D$13,NZ58=1,NZ61=0),1,0)</f>
        <v>0</v>
      </c>
      <c r="OA60" s="56">
        <f>IF(AND('Input Sheet'!$D$13&gt;0,Model!OA57&gt;='Input Sheet'!$D$13,OA58=1,OA61=0),1,0)</f>
        <v>0</v>
      </c>
      <c r="OB60" s="56">
        <f>IF(AND('Input Sheet'!$D$13&gt;0,Model!OB57&gt;='Input Sheet'!$D$13,OB58=1,OB61=0),1,0)</f>
        <v>0</v>
      </c>
      <c r="OC60" s="56">
        <f>IF(AND('Input Sheet'!$D$13&gt;0,Model!OC57&gt;='Input Sheet'!$D$13,OC58=1,OC61=0),1,0)</f>
        <v>0</v>
      </c>
      <c r="OD60" s="56">
        <f>IF(AND('Input Sheet'!$D$13&gt;0,Model!OD57&gt;='Input Sheet'!$D$13,OD58=1,OD61=0),1,0)</f>
        <v>0</v>
      </c>
      <c r="OE60" s="56">
        <f>IF(AND('Input Sheet'!$D$13&gt;0,Model!OE57&gt;='Input Sheet'!$D$13,OE58=1,OE61=0),1,0)</f>
        <v>0</v>
      </c>
      <c r="OF60" s="56">
        <f>IF(AND('Input Sheet'!$D$13&gt;0,Model!OF57&gt;='Input Sheet'!$D$13,OF58=1,OF61=0),1,0)</f>
        <v>0</v>
      </c>
      <c r="OG60" s="56">
        <f>IF(AND('Input Sheet'!$D$13&gt;0,Model!OG57&gt;='Input Sheet'!$D$13,OG58=1,OG61=0),1,0)</f>
        <v>0</v>
      </c>
      <c r="OH60" s="56">
        <f>IF(AND('Input Sheet'!$D$13&gt;0,Model!OH57&gt;='Input Sheet'!$D$13,OH58=1,OH61=0),1,0)</f>
        <v>0</v>
      </c>
      <c r="OI60" s="56">
        <f>IF(AND('Input Sheet'!$D$13&gt;0,Model!OI57&gt;='Input Sheet'!$D$13,OI58=1,OI61=0),1,0)</f>
        <v>0</v>
      </c>
      <c r="OJ60" s="56">
        <f>IF(AND('Input Sheet'!$D$13&gt;0,Model!OJ57&gt;='Input Sheet'!$D$13,OJ58=1,OJ61=0),1,0)</f>
        <v>0</v>
      </c>
      <c r="OK60" s="56">
        <f>IF(AND('Input Sheet'!$D$13&gt;0,Model!OK57&gt;='Input Sheet'!$D$13,OK58=1,OK61=0),1,0)</f>
        <v>0</v>
      </c>
      <c r="OL60" s="56">
        <f>IF(AND('Input Sheet'!$D$13&gt;0,Model!OL57&gt;='Input Sheet'!$D$13,OL58=1,OL61=0),1,0)</f>
        <v>0</v>
      </c>
      <c r="OM60" s="56">
        <f>IF(AND('Input Sheet'!$D$13&gt;0,Model!OM57&gt;='Input Sheet'!$D$13,OM58=1,OM61=0),1,0)</f>
        <v>0</v>
      </c>
      <c r="ON60" s="56">
        <f>IF(AND('Input Sheet'!$D$13&gt;0,Model!ON57&gt;='Input Sheet'!$D$13,ON58=1,ON61=0),1,0)</f>
        <v>0</v>
      </c>
      <c r="OO60" s="56">
        <f>IF(AND('Input Sheet'!$D$13&gt;0,Model!OO57&gt;='Input Sheet'!$D$13,OO58=1,OO61=0),1,0)</f>
        <v>0</v>
      </c>
      <c r="OP60" s="56">
        <f>IF(AND('Input Sheet'!$D$13&gt;0,Model!OP57&gt;='Input Sheet'!$D$13,OP58=1,OP61=0),1,0)</f>
        <v>0</v>
      </c>
      <c r="OQ60" s="56">
        <f>IF(AND('Input Sheet'!$D$13&gt;0,Model!OQ57&gt;='Input Sheet'!$D$13,OQ58=1,OQ61=0),1,0)</f>
        <v>0</v>
      </c>
      <c r="OR60" s="56">
        <f>IF(AND('Input Sheet'!$D$13&gt;0,Model!OR57&gt;='Input Sheet'!$D$13,OR58=1,OR61=0),1,0)</f>
        <v>0</v>
      </c>
      <c r="OS60" s="56">
        <f>IF(AND('Input Sheet'!$D$13&gt;0,Model!OS57&gt;='Input Sheet'!$D$13,OS58=1,OS61=0),1,0)</f>
        <v>0</v>
      </c>
      <c r="OT60" s="56">
        <f>IF(AND('Input Sheet'!$D$13&gt;0,Model!OT57&gt;='Input Sheet'!$D$13,OT58=1,OT61=0),1,0)</f>
        <v>0</v>
      </c>
      <c r="OU60" s="56">
        <f>IF(AND('Input Sheet'!$D$13&gt;0,Model!OU57&gt;='Input Sheet'!$D$13,OU58=1,OU61=0),1,0)</f>
        <v>0</v>
      </c>
      <c r="OV60" s="56">
        <f>IF(AND('Input Sheet'!$D$13&gt;0,Model!OV57&gt;='Input Sheet'!$D$13,OV58=1,OV61=0),1,0)</f>
        <v>0</v>
      </c>
      <c r="OW60" s="56">
        <f>IF(AND('Input Sheet'!$D$13&gt;0,Model!OW57&gt;='Input Sheet'!$D$13,OW58=1,OW61=0),1,0)</f>
        <v>0</v>
      </c>
      <c r="OX60" s="56">
        <f>IF(AND('Input Sheet'!$D$13&gt;0,Model!OX57&gt;='Input Sheet'!$D$13,OX58=1,OX61=0),1,0)</f>
        <v>0</v>
      </c>
      <c r="OY60" s="56">
        <f>IF(AND('Input Sheet'!$D$13&gt;0,Model!OY57&gt;='Input Sheet'!$D$13,OY58=1,OY61=0),1,0)</f>
        <v>0</v>
      </c>
      <c r="OZ60" s="56">
        <f>IF(AND('Input Sheet'!$D$13&gt;0,Model!OZ57&gt;='Input Sheet'!$D$13,OZ58=1,OZ61=0),1,0)</f>
        <v>0</v>
      </c>
      <c r="PA60" s="56">
        <f>IF(AND('Input Sheet'!$D$13&gt;0,Model!PA57&gt;='Input Sheet'!$D$13,PA58=1,PA61=0),1,0)</f>
        <v>0</v>
      </c>
      <c r="PB60" s="56">
        <f>IF(AND('Input Sheet'!$D$13&gt;0,Model!PB57&gt;='Input Sheet'!$D$13,PB58=1,PB61=0),1,0)</f>
        <v>0</v>
      </c>
      <c r="PC60" s="56">
        <f>IF(AND('Input Sheet'!$D$13&gt;0,Model!PC57&gt;='Input Sheet'!$D$13,PC58=1,PC61=0),1,0)</f>
        <v>0</v>
      </c>
      <c r="PD60" s="56">
        <f>IF(AND('Input Sheet'!$D$13&gt;0,Model!PD57&gt;='Input Sheet'!$D$13,PD58=1,PD61=0),1,0)</f>
        <v>0</v>
      </c>
      <c r="PE60" s="56">
        <f>IF(AND('Input Sheet'!$D$13&gt;0,Model!PE57&gt;='Input Sheet'!$D$13,PE58=1,PE61=0),1,0)</f>
        <v>0</v>
      </c>
      <c r="PF60" s="56">
        <f>IF(AND('Input Sheet'!$D$13&gt;0,Model!PF57&gt;='Input Sheet'!$D$13,PF58=1,PF61=0),1,0)</f>
        <v>0</v>
      </c>
      <c r="PG60" s="56">
        <f>IF(AND('Input Sheet'!$D$13&gt;0,Model!PG57&gt;='Input Sheet'!$D$13,PG58=1,PG61=0),1,0)</f>
        <v>0</v>
      </c>
      <c r="PH60" s="56">
        <f>IF(AND('Input Sheet'!$D$13&gt;0,Model!PH57&gt;='Input Sheet'!$D$13,PH58=1,PH61=0),1,0)</f>
        <v>0</v>
      </c>
      <c r="PI60" s="56">
        <f>IF(AND('Input Sheet'!$D$13&gt;0,Model!PI57&gt;='Input Sheet'!$D$13,PI58=1,PI61=0),1,0)</f>
        <v>0</v>
      </c>
      <c r="PJ60" s="56">
        <f>IF(AND('Input Sheet'!$D$13&gt;0,Model!PJ57&gt;='Input Sheet'!$D$13,PJ58=1,PJ61=0),1,0)</f>
        <v>0</v>
      </c>
      <c r="PK60" s="56">
        <f>IF(AND('Input Sheet'!$D$13&gt;0,Model!PK57&gt;='Input Sheet'!$D$13,PK58=1,PK61=0),1,0)</f>
        <v>0</v>
      </c>
      <c r="PL60" s="56">
        <f>IF(AND('Input Sheet'!$D$13&gt;0,Model!PL57&gt;='Input Sheet'!$D$13,PL58=1,PL61=0),1,0)</f>
        <v>0</v>
      </c>
      <c r="PM60" s="56">
        <f>IF(AND('Input Sheet'!$D$13&gt;0,Model!PM57&gt;='Input Sheet'!$D$13,PM58=1,PM61=0),1,0)</f>
        <v>0</v>
      </c>
      <c r="PN60" s="56">
        <f>IF(AND('Input Sheet'!$D$13&gt;0,Model!PN57&gt;='Input Sheet'!$D$13,PN58=1,PN61=0),1,0)</f>
        <v>0</v>
      </c>
      <c r="PO60" s="56">
        <f>IF(AND('Input Sheet'!$D$13&gt;0,Model!PO57&gt;='Input Sheet'!$D$13,PO58=1,PO61=0),1,0)</f>
        <v>0</v>
      </c>
      <c r="PP60" s="56">
        <f>IF(AND('Input Sheet'!$D$13&gt;0,Model!PP57&gt;='Input Sheet'!$D$13,PP58=1,PP61=0),1,0)</f>
        <v>0</v>
      </c>
      <c r="PQ60" s="56">
        <f>IF(AND('Input Sheet'!$D$13&gt;0,Model!PQ57&gt;='Input Sheet'!$D$13,PQ58=1,PQ61=0),1,0)</f>
        <v>0</v>
      </c>
      <c r="PR60" s="56">
        <f>IF(AND('Input Sheet'!$D$13&gt;0,Model!PR57&gt;='Input Sheet'!$D$13,PR58=1,PR61=0),1,0)</f>
        <v>0</v>
      </c>
      <c r="PS60" s="56">
        <f>IF(AND('Input Sheet'!$D$13&gt;0,Model!PS57&gt;='Input Sheet'!$D$13,PS58=1,PS61=0),1,0)</f>
        <v>0</v>
      </c>
      <c r="PT60" s="56">
        <f>IF(AND('Input Sheet'!$D$13&gt;0,Model!PT57&gt;='Input Sheet'!$D$13,PT58=1,PT61=0),1,0)</f>
        <v>0</v>
      </c>
      <c r="PU60" s="56">
        <f>IF(AND('Input Sheet'!$D$13&gt;0,Model!PU57&gt;='Input Sheet'!$D$13,PU58=1,PU61=0),1,0)</f>
        <v>0</v>
      </c>
      <c r="PV60" s="56">
        <f>IF(AND('Input Sheet'!$D$13&gt;0,Model!PV57&gt;='Input Sheet'!$D$13,PV58=1,PV61=0),1,0)</f>
        <v>0</v>
      </c>
      <c r="PW60" s="56">
        <f>IF(AND('Input Sheet'!$D$13&gt;0,Model!PW57&gt;='Input Sheet'!$D$13,PW58=1,PW61=0),1,0)</f>
        <v>0</v>
      </c>
      <c r="PX60" s="56">
        <f>IF(AND('Input Sheet'!$D$13&gt;0,Model!PX57&gt;='Input Sheet'!$D$13,PX58=1,PX61=0),1,0)</f>
        <v>0</v>
      </c>
      <c r="PY60" s="56">
        <f>IF(AND('Input Sheet'!$D$13&gt;0,Model!PY57&gt;='Input Sheet'!$D$13,PY58=1,PY61=0),1,0)</f>
        <v>0</v>
      </c>
      <c r="PZ60" s="56">
        <f>IF(AND('Input Sheet'!$D$13&gt;0,Model!PZ57&gt;='Input Sheet'!$D$13,PZ58=1,PZ61=0),1,0)</f>
        <v>0</v>
      </c>
      <c r="QA60" s="56">
        <f>IF(AND('Input Sheet'!$D$13&gt;0,Model!QA57&gt;='Input Sheet'!$D$13,QA58=1,QA61=0),1,0)</f>
        <v>0</v>
      </c>
      <c r="QB60" s="56">
        <f>IF(AND('Input Sheet'!$D$13&gt;0,Model!QB57&gt;='Input Sheet'!$D$13,QB58=1,QB61=0),1,0)</f>
        <v>0</v>
      </c>
      <c r="QC60" s="56">
        <f>IF(AND('Input Sheet'!$D$13&gt;0,Model!QC57&gt;='Input Sheet'!$D$13,QC58=1,QC61=0),1,0)</f>
        <v>0</v>
      </c>
      <c r="QD60" s="56">
        <f>IF(AND('Input Sheet'!$D$13&gt;0,Model!QD57&gt;='Input Sheet'!$D$13,QD58=1,QD61=0),1,0)</f>
        <v>0</v>
      </c>
      <c r="QE60" s="56">
        <f>IF(AND('Input Sheet'!$D$13&gt;0,Model!QE57&gt;='Input Sheet'!$D$13,QE58=1,QE61=0),1,0)</f>
        <v>0</v>
      </c>
      <c r="QF60" s="56">
        <f>IF(AND('Input Sheet'!$D$13&gt;0,Model!QF57&gt;='Input Sheet'!$D$13,QF58=1,QF61=0),1,0)</f>
        <v>0</v>
      </c>
      <c r="QG60" s="56">
        <f>IF(AND('Input Sheet'!$D$13&gt;0,Model!QG57&gt;='Input Sheet'!$D$13,QG58=1,QG61=0),1,0)</f>
        <v>0</v>
      </c>
      <c r="QH60" s="56">
        <f>IF(AND('Input Sheet'!$D$13&gt;0,Model!QH57&gt;='Input Sheet'!$D$13,QH58=1,QH61=0),1,0)</f>
        <v>0</v>
      </c>
      <c r="QI60" s="56">
        <f>IF(AND('Input Sheet'!$D$13&gt;0,Model!QI57&gt;='Input Sheet'!$D$13,QI58=1,QI61=0),1,0)</f>
        <v>0</v>
      </c>
      <c r="QJ60" s="56">
        <f>IF(AND('Input Sheet'!$D$13&gt;0,Model!QJ57&gt;='Input Sheet'!$D$13,QJ58=1,QJ61=0),1,0)</f>
        <v>0</v>
      </c>
      <c r="QK60" s="56">
        <f>IF(AND('Input Sheet'!$D$13&gt;0,Model!QK57&gt;='Input Sheet'!$D$13,QK58=1,QK61=0),1,0)</f>
        <v>0</v>
      </c>
      <c r="QL60" s="56">
        <f>IF(AND('Input Sheet'!$D$13&gt;0,Model!QL57&gt;='Input Sheet'!$D$13,QL58=1,QL61=0),1,0)</f>
        <v>0</v>
      </c>
      <c r="QM60" s="56">
        <f>IF(AND('Input Sheet'!$D$13&gt;0,Model!QM57&gt;='Input Sheet'!$D$13,QM58=1,QM61=0),1,0)</f>
        <v>0</v>
      </c>
      <c r="QN60" s="56">
        <f>IF(AND('Input Sheet'!$D$13&gt;0,Model!QN57&gt;='Input Sheet'!$D$13,QN58=1,QN61=0),1,0)</f>
        <v>0</v>
      </c>
      <c r="QO60" s="56">
        <f>IF(AND('Input Sheet'!$D$13&gt;0,Model!QO57&gt;='Input Sheet'!$D$13,QO58=1,QO61=0),1,0)</f>
        <v>0</v>
      </c>
      <c r="QP60" s="56">
        <f>IF(AND('Input Sheet'!$D$13&gt;0,Model!QP57&gt;='Input Sheet'!$D$13,QP58=1,QP61=0),1,0)</f>
        <v>0</v>
      </c>
      <c r="QQ60" s="56">
        <f>IF(AND('Input Sheet'!$D$13&gt;0,Model!QQ57&gt;='Input Sheet'!$D$13,QQ58=1,QQ61=0),1,0)</f>
        <v>0</v>
      </c>
      <c r="QR60" s="56">
        <f>IF(AND('Input Sheet'!$D$13&gt;0,Model!QR57&gt;='Input Sheet'!$D$13,QR58=1,QR61=0),1,0)</f>
        <v>0</v>
      </c>
      <c r="QS60" s="56">
        <f>IF(AND('Input Sheet'!$D$13&gt;0,Model!QS57&gt;='Input Sheet'!$D$13,QS58=1,QS61=0),1,0)</f>
        <v>0</v>
      </c>
      <c r="QT60" s="56">
        <f>IF(AND('Input Sheet'!$D$13&gt;0,Model!QT57&gt;='Input Sheet'!$D$13,QT58=1,QT61=0),1,0)</f>
        <v>0</v>
      </c>
      <c r="QU60" s="56">
        <f>IF(AND('Input Sheet'!$D$13&gt;0,Model!QU57&gt;='Input Sheet'!$D$13,QU58=1,QU61=0),1,0)</f>
        <v>0</v>
      </c>
      <c r="QV60" s="56">
        <f>IF(AND('Input Sheet'!$D$13&gt;0,Model!QV57&gt;='Input Sheet'!$D$13,QV58=1,QV61=0),1,0)</f>
        <v>0</v>
      </c>
      <c r="QW60" s="56">
        <f>IF(AND('Input Sheet'!$D$13&gt;0,Model!QW57&gt;='Input Sheet'!$D$13,QW58=1,QW61=0),1,0)</f>
        <v>0</v>
      </c>
      <c r="QX60" s="56">
        <f>IF(AND('Input Sheet'!$D$13&gt;0,Model!QX57&gt;='Input Sheet'!$D$13,QX58=1,QX61=0),1,0)</f>
        <v>0</v>
      </c>
      <c r="QY60" s="56">
        <f>IF(AND('Input Sheet'!$D$13&gt;0,Model!QY57&gt;='Input Sheet'!$D$13,QY58=1,QY61=0),1,0)</f>
        <v>0</v>
      </c>
      <c r="QZ60" s="56">
        <f>IF(AND('Input Sheet'!$D$13&gt;0,Model!QZ57&gt;='Input Sheet'!$D$13,QZ58=1,QZ61=0),1,0)</f>
        <v>0</v>
      </c>
      <c r="RA60" s="56">
        <f>IF(AND('Input Sheet'!$D$13&gt;0,Model!RA57&gt;='Input Sheet'!$D$13,RA58=1,RA61=0),1,0)</f>
        <v>0</v>
      </c>
      <c r="RB60" s="56">
        <f>IF(AND('Input Sheet'!$D$13&gt;0,Model!RB57&gt;='Input Sheet'!$D$13,RB58=1,RB61=0),1,0)</f>
        <v>0</v>
      </c>
      <c r="RC60" s="56">
        <f>IF(AND('Input Sheet'!$D$13&gt;0,Model!RC57&gt;='Input Sheet'!$D$13,RC58=1,RC61=0),1,0)</f>
        <v>0</v>
      </c>
      <c r="RD60" s="56">
        <f>IF(AND('Input Sheet'!$D$13&gt;0,Model!RD57&gt;='Input Sheet'!$D$13,RD58=1,RD61=0),1,0)</f>
        <v>0</v>
      </c>
      <c r="RE60" s="56">
        <f>IF(AND('Input Sheet'!$D$13&gt;0,Model!RE57&gt;='Input Sheet'!$D$13,RE58=1,RE61=0),1,0)</f>
        <v>0</v>
      </c>
      <c r="RF60" s="56">
        <f>IF(AND('Input Sheet'!$D$13&gt;0,Model!RF57&gt;='Input Sheet'!$D$13,RF58=1,RF61=0),1,0)</f>
        <v>0</v>
      </c>
      <c r="RG60" s="56">
        <f>IF(AND('Input Sheet'!$D$13&gt;0,Model!RG57&gt;='Input Sheet'!$D$13,RG58=1,RG61=0),1,0)</f>
        <v>0</v>
      </c>
      <c r="RH60" s="56">
        <f>IF(AND('Input Sheet'!$D$13&gt;0,Model!RH57&gt;='Input Sheet'!$D$13,RH58=1,RH61=0),1,0)</f>
        <v>0</v>
      </c>
      <c r="RI60" s="56">
        <f>IF(AND('Input Sheet'!$D$13&gt;0,Model!RI57&gt;='Input Sheet'!$D$13,RI58=1,RI61=0),1,0)</f>
        <v>0</v>
      </c>
      <c r="RJ60" s="56">
        <f>IF(AND('Input Sheet'!$D$13&gt;0,Model!RJ57&gt;='Input Sheet'!$D$13,RJ58=1,RJ61=0),1,0)</f>
        <v>0</v>
      </c>
      <c r="RK60" s="56">
        <f>IF(AND('Input Sheet'!$D$13&gt;0,Model!RK57&gt;='Input Sheet'!$D$13,RK58=1,RK61=0),1,0)</f>
        <v>0</v>
      </c>
      <c r="RL60" s="56">
        <f>IF(AND('Input Sheet'!$D$13&gt;0,Model!RL57&gt;='Input Sheet'!$D$13,RL58=1,RL61=0),1,0)</f>
        <v>0</v>
      </c>
      <c r="RM60" s="56">
        <f>IF(AND('Input Sheet'!$D$13&gt;0,Model!RM57&gt;='Input Sheet'!$D$13,RM58=1,RM61=0),1,0)</f>
        <v>0</v>
      </c>
      <c r="RN60" s="56">
        <f>IF(AND('Input Sheet'!$D$13&gt;0,Model!RN57&gt;='Input Sheet'!$D$13,RN58=1,RN61=0),1,0)</f>
        <v>0</v>
      </c>
      <c r="RO60" s="56">
        <f>IF(AND('Input Sheet'!$D$13&gt;0,Model!RO57&gt;='Input Sheet'!$D$13,RO58=1,RO61=0),1,0)</f>
        <v>0</v>
      </c>
      <c r="RP60" s="56">
        <f>IF(AND('Input Sheet'!$D$13&gt;0,Model!RP57&gt;='Input Sheet'!$D$13,RP58=1,RP61=0),1,0)</f>
        <v>0</v>
      </c>
      <c r="RQ60" s="56">
        <f>IF(AND('Input Sheet'!$D$13&gt;0,Model!RQ57&gt;='Input Sheet'!$D$13,RQ58=1,RQ61=0),1,0)</f>
        <v>0</v>
      </c>
      <c r="RR60" s="56">
        <f>IF(AND('Input Sheet'!$D$13&gt;0,Model!RR57&gt;='Input Sheet'!$D$13,RR58=1,RR61=0),1,0)</f>
        <v>0</v>
      </c>
      <c r="RS60" s="56">
        <f>IF(AND('Input Sheet'!$D$13&gt;0,Model!RS57&gt;='Input Sheet'!$D$13,RS58=1,RS61=0),1,0)</f>
        <v>0</v>
      </c>
      <c r="RT60" s="56">
        <f>IF(AND('Input Sheet'!$D$13&gt;0,Model!RT57&gt;='Input Sheet'!$D$13,RT58=1,RT61=0),1,0)</f>
        <v>0</v>
      </c>
      <c r="RU60" s="56">
        <f>IF(AND('Input Sheet'!$D$13&gt;0,Model!RU57&gt;='Input Sheet'!$D$13,RU58=1,RU61=0),1,0)</f>
        <v>0</v>
      </c>
      <c r="RV60" s="56">
        <f>IF(AND('Input Sheet'!$D$13&gt;0,Model!RV57&gt;='Input Sheet'!$D$13,RV58=1,RV61=0),1,0)</f>
        <v>0</v>
      </c>
      <c r="RW60" s="56">
        <f>IF(AND('Input Sheet'!$D$13&gt;0,Model!RW57&gt;='Input Sheet'!$D$13,RW58=1,RW61=0),1,0)</f>
        <v>0</v>
      </c>
      <c r="RX60" s="56">
        <f>IF(AND('Input Sheet'!$D$13&gt;0,Model!RX57&gt;='Input Sheet'!$D$13,RX58=1,RX61=0),1,0)</f>
        <v>0</v>
      </c>
      <c r="RY60" s="56">
        <f>IF(AND('Input Sheet'!$D$13&gt;0,Model!RY57&gt;='Input Sheet'!$D$13,RY58=1,RY61=0),1,0)</f>
        <v>0</v>
      </c>
      <c r="RZ60" s="56">
        <f>IF(AND('Input Sheet'!$D$13&gt;0,Model!RZ57&gt;='Input Sheet'!$D$13,RZ58=1,RZ61=0),1,0)</f>
        <v>0</v>
      </c>
      <c r="SA60" s="56">
        <f>IF(AND('Input Sheet'!$D$13&gt;0,Model!SA57&gt;='Input Sheet'!$D$13,SA58=1,SA61=0),1,0)</f>
        <v>0</v>
      </c>
      <c r="SB60" s="56">
        <f>IF(AND('Input Sheet'!$D$13&gt;0,Model!SB57&gt;='Input Sheet'!$D$13,SB58=1,SB61=0),1,0)</f>
        <v>0</v>
      </c>
      <c r="SC60" s="56">
        <f>IF(AND('Input Sheet'!$D$13&gt;0,Model!SC57&gt;='Input Sheet'!$D$13,SC58=1,SC61=0),1,0)</f>
        <v>0</v>
      </c>
      <c r="SD60" s="56">
        <f>IF(AND('Input Sheet'!$D$13&gt;0,Model!SD57&gt;='Input Sheet'!$D$13,SD58=1,SD61=0),1,0)</f>
        <v>0</v>
      </c>
      <c r="SE60" s="56">
        <f>IF(AND('Input Sheet'!$D$13&gt;0,Model!SE57&gt;='Input Sheet'!$D$13,SE58=1,SE61=0),1,0)</f>
        <v>0</v>
      </c>
      <c r="SF60" s="56">
        <f>IF(AND('Input Sheet'!$D$13&gt;0,Model!SF57&gt;='Input Sheet'!$D$13,SF58=1,SF61=0),1,0)</f>
        <v>0</v>
      </c>
      <c r="SG60" s="56">
        <f>IF(AND('Input Sheet'!$D$13&gt;0,Model!SG57&gt;='Input Sheet'!$D$13,SG58=1,SG61=0),1,0)</f>
        <v>0</v>
      </c>
      <c r="SH60" s="56">
        <f>IF(AND('Input Sheet'!$D$13&gt;0,Model!SH57&gt;='Input Sheet'!$D$13,SH58=1,SH61=0),1,0)</f>
        <v>0</v>
      </c>
      <c r="SI60" s="56">
        <f>IF(AND('Input Sheet'!$D$13&gt;0,Model!SI57&gt;='Input Sheet'!$D$13,SI58=1,SI61=0),1,0)</f>
        <v>0</v>
      </c>
      <c r="SJ60" s="56">
        <f>IF(AND('Input Sheet'!$D$13&gt;0,Model!SJ57&gt;='Input Sheet'!$D$13,SJ58=1,SJ61=0),1,0)</f>
        <v>0</v>
      </c>
      <c r="SK60" s="56">
        <f>IF(AND('Input Sheet'!$D$13&gt;0,Model!SK57&gt;='Input Sheet'!$D$13,SK58=1,SK61=0),1,0)</f>
        <v>0</v>
      </c>
      <c r="SL60" s="56">
        <f>IF(AND('Input Sheet'!$D$13&gt;0,Model!SL57&gt;='Input Sheet'!$D$13,SL58=1,SL61=0),1,0)</f>
        <v>0</v>
      </c>
      <c r="SM60" s="56">
        <f>IF(AND('Input Sheet'!$D$13&gt;0,Model!SM57&gt;='Input Sheet'!$D$13,SM58=1,SM61=0),1,0)</f>
        <v>0</v>
      </c>
      <c r="SN60" s="56">
        <f>IF(AND('Input Sheet'!$D$13&gt;0,Model!SN57&gt;='Input Sheet'!$D$13,SN58=1,SN61=0),1,0)</f>
        <v>0</v>
      </c>
      <c r="SO60" s="56">
        <f>IF(AND('Input Sheet'!$D$13&gt;0,Model!SO57&gt;='Input Sheet'!$D$13,SO58=1,SO61=0),1,0)</f>
        <v>0</v>
      </c>
      <c r="SP60" s="56">
        <f>IF(AND('Input Sheet'!$D$13&gt;0,Model!SP57&gt;='Input Sheet'!$D$13,SP58=1,SP61=0),1,0)</f>
        <v>0</v>
      </c>
      <c r="SQ60" s="56">
        <f>IF(AND('Input Sheet'!$D$13&gt;0,Model!SQ57&gt;='Input Sheet'!$D$13,SQ58=1,SQ61=0),1,0)</f>
        <v>0</v>
      </c>
      <c r="SR60" s="56">
        <f>IF(AND('Input Sheet'!$D$13&gt;0,Model!SR57&gt;='Input Sheet'!$D$13,SR58=1,SR61=0),1,0)</f>
        <v>0</v>
      </c>
      <c r="SS60" s="56">
        <f>IF(AND('Input Sheet'!$D$13&gt;0,Model!SS57&gt;='Input Sheet'!$D$13,SS58=1,SS61=0),1,0)</f>
        <v>0</v>
      </c>
      <c r="ST60" s="56">
        <f>IF(AND('Input Sheet'!$D$13&gt;0,Model!ST57&gt;='Input Sheet'!$D$13,ST58=1,ST61=0),1,0)</f>
        <v>0</v>
      </c>
      <c r="SU60" s="56">
        <f>IF(AND('Input Sheet'!$D$13&gt;0,Model!SU57&gt;='Input Sheet'!$D$13,SU58=1,SU61=0),1,0)</f>
        <v>0</v>
      </c>
      <c r="SV60" s="56">
        <f>IF(AND('Input Sheet'!$D$13&gt;0,Model!SV57&gt;='Input Sheet'!$D$13,SV58=1,SV61=0),1,0)</f>
        <v>0</v>
      </c>
      <c r="SW60" s="56">
        <f>IF(AND('Input Sheet'!$D$13&gt;0,Model!SW57&gt;='Input Sheet'!$D$13,SW58=1,SW61=0),1,0)</f>
        <v>0</v>
      </c>
      <c r="SX60" s="56">
        <f>IF(AND('Input Sheet'!$D$13&gt;0,Model!SX57&gt;='Input Sheet'!$D$13,SX58=1,SX61=0),1,0)</f>
        <v>0</v>
      </c>
      <c r="SY60" s="56">
        <f>IF(AND('Input Sheet'!$D$13&gt;0,Model!SY57&gt;='Input Sheet'!$D$13,SY58=1,SY61=0),1,0)</f>
        <v>0</v>
      </c>
      <c r="SZ60" s="54"/>
      <c r="TA60" s="54"/>
      <c r="TB60" s="54"/>
      <c r="TC60" s="54"/>
      <c r="TD60" s="54"/>
      <c r="TE60" s="54"/>
      <c r="TF60" s="54"/>
      <c r="TG60" s="54"/>
      <c r="TH60" s="54"/>
      <c r="TI60" s="54"/>
      <c r="TJ60" s="54"/>
      <c r="TK60" s="54"/>
      <c r="TL60" s="54"/>
      <c r="TM60" s="54"/>
      <c r="TN60" s="54"/>
      <c r="TO60" s="54"/>
      <c r="TP60" s="54"/>
      <c r="TQ60" s="54"/>
      <c r="TR60" s="54"/>
      <c r="TS60" s="54"/>
      <c r="TT60" s="54"/>
      <c r="TU60" s="54"/>
      <c r="TV60" s="54"/>
      <c r="TW60" s="54"/>
      <c r="TX60" s="54"/>
      <c r="TY60" s="54"/>
      <c r="TZ60" s="54"/>
      <c r="UA60" s="54"/>
      <c r="UB60" s="54"/>
      <c r="UC60" s="54"/>
      <c r="UD60" s="54"/>
      <c r="UE60" s="54"/>
      <c r="UF60" s="54"/>
      <c r="UG60" s="54"/>
      <c r="UH60" s="54"/>
      <c r="UI60" s="54"/>
      <c r="UJ60" s="54"/>
      <c r="UK60" s="54"/>
      <c r="UL60" s="54"/>
      <c r="UM60" s="54"/>
      <c r="UN60" s="54"/>
      <c r="UO60" s="54"/>
      <c r="UP60" s="54"/>
      <c r="UQ60" s="54"/>
      <c r="UR60" s="54"/>
      <c r="US60" s="54"/>
      <c r="UT60" s="54"/>
      <c r="UU60" s="54"/>
      <c r="UV60" s="54"/>
      <c r="UW60" s="54"/>
      <c r="UX60" s="54"/>
      <c r="UY60" s="54"/>
      <c r="UZ60" s="54"/>
      <c r="VA60" s="54"/>
      <c r="VB60" s="54"/>
      <c r="VC60" s="54"/>
      <c r="VD60" s="54"/>
      <c r="VE60" s="54"/>
      <c r="VF60" s="54"/>
      <c r="VG60" s="54"/>
      <c r="VH60" s="54"/>
      <c r="VI60" s="54"/>
      <c r="VJ60" s="54"/>
      <c r="VK60" s="54"/>
      <c r="VL60" s="54"/>
      <c r="VM60" s="54"/>
      <c r="VN60" s="54"/>
      <c r="VO60" s="54"/>
      <c r="VP60" s="54"/>
      <c r="VQ60" s="54"/>
      <c r="VR60" s="54"/>
      <c r="VS60" s="54"/>
      <c r="VT60" s="54"/>
      <c r="VU60" s="54"/>
      <c r="VV60" s="54"/>
      <c r="VW60" s="54"/>
      <c r="VX60" s="54"/>
      <c r="VY60" s="54"/>
      <c r="VZ60" s="54"/>
      <c r="WA60" s="54"/>
      <c r="WB60" s="54"/>
      <c r="WC60" s="54"/>
      <c r="WD60" s="54"/>
      <c r="WE60" s="54"/>
      <c r="WF60" s="54"/>
      <c r="WG60" s="54"/>
      <c r="WH60" s="54"/>
      <c r="WI60" s="54"/>
    </row>
    <row r="61" spans="1:607" s="58" customFormat="1" ht="18.5" x14ac:dyDescent="0.45">
      <c r="A61" s="57" t="s">
        <v>48</v>
      </c>
      <c r="B61" s="58">
        <f>IF(AND('Input Sheet'!$D$14&gt;0,Model!B57&gt;='Input Sheet'!$D$14,B58=1),1,0)</f>
        <v>0</v>
      </c>
      <c r="C61" s="58">
        <f>IF(AND('Input Sheet'!$D$14&gt;0,Model!C57&gt;='Input Sheet'!$D$14,C58=1),1,0)</f>
        <v>0</v>
      </c>
      <c r="D61" s="58">
        <f>IF(AND('Input Sheet'!$D$14&gt;0,Model!D57&gt;='Input Sheet'!$D$14,D58=1),1,0)</f>
        <v>0</v>
      </c>
      <c r="E61" s="58">
        <f>IF(AND('Input Sheet'!$D$14&gt;0,Model!E57&gt;='Input Sheet'!$D$14,E58=1),1,0)</f>
        <v>0</v>
      </c>
      <c r="F61" s="58">
        <f>IF(AND('Input Sheet'!$D$14&gt;0,Model!F57&gt;='Input Sheet'!$D$14,F58=1),1,0)</f>
        <v>0</v>
      </c>
      <c r="G61" s="58">
        <f>IF(AND('Input Sheet'!$D$14&gt;0,Model!G57&gt;='Input Sheet'!$D$14,G58=1),1,0)</f>
        <v>0</v>
      </c>
      <c r="H61" s="58">
        <f>IF(AND('Input Sheet'!$D$14&gt;0,Model!H57&gt;='Input Sheet'!$D$14,H58=1),1,0)</f>
        <v>0</v>
      </c>
      <c r="I61" s="58">
        <f>IF(AND('Input Sheet'!$D$14&gt;0,Model!I57&gt;='Input Sheet'!$D$14,I58=1),1,0)</f>
        <v>0</v>
      </c>
      <c r="J61" s="58">
        <f>IF(AND('Input Sheet'!$D$14&gt;0,Model!J57&gt;='Input Sheet'!$D$14,J58=1),1,0)</f>
        <v>0</v>
      </c>
      <c r="K61" s="58">
        <f>IF(AND('Input Sheet'!$D$14&gt;0,Model!K57&gt;='Input Sheet'!$D$14,K58=1),1,0)</f>
        <v>0</v>
      </c>
      <c r="L61" s="58">
        <f>IF(AND('Input Sheet'!$D$14&gt;0,Model!L57&gt;='Input Sheet'!$D$14,L58=1),1,0)</f>
        <v>0</v>
      </c>
      <c r="M61" s="58">
        <f>IF(AND('Input Sheet'!$D$14&gt;0,Model!M57&gt;='Input Sheet'!$D$14,M58=1),1,0)</f>
        <v>0</v>
      </c>
      <c r="N61" s="58">
        <f>IF(AND('Input Sheet'!$D$14&gt;0,Model!N57&gt;='Input Sheet'!$D$14,N58=1),1,0)</f>
        <v>0</v>
      </c>
      <c r="O61" s="58">
        <f>IF(AND('Input Sheet'!$D$14&gt;0,Model!O57&gt;='Input Sheet'!$D$14,O58=1),1,0)</f>
        <v>0</v>
      </c>
      <c r="P61" s="58">
        <f>IF(AND('Input Sheet'!$D$14&gt;0,Model!P57&gt;='Input Sheet'!$D$14,P58=1),1,0)</f>
        <v>0</v>
      </c>
      <c r="Q61" s="58">
        <f>IF(AND('Input Sheet'!$D$14&gt;0,Model!Q57&gt;='Input Sheet'!$D$14,Q58=1),1,0)</f>
        <v>0</v>
      </c>
      <c r="R61" s="58">
        <f>IF(AND('Input Sheet'!$D$14&gt;0,Model!R57&gt;='Input Sheet'!$D$14,R58=1),1,0)</f>
        <v>0</v>
      </c>
      <c r="S61" s="58">
        <f>IF(AND('Input Sheet'!$D$14&gt;0,Model!S57&gt;='Input Sheet'!$D$14,S58=1),1,0)</f>
        <v>0</v>
      </c>
      <c r="T61" s="58">
        <f>IF(AND('Input Sheet'!$D$14&gt;0,Model!T57&gt;='Input Sheet'!$D$14,T58=1),1,0)</f>
        <v>0</v>
      </c>
      <c r="U61" s="58">
        <f>IF(AND('Input Sheet'!$D$14&gt;0,Model!U57&gt;='Input Sheet'!$D$14,U58=1),1,0)</f>
        <v>0</v>
      </c>
      <c r="V61" s="58">
        <f>IF(AND('Input Sheet'!$D$14&gt;0,Model!V57&gt;='Input Sheet'!$D$14,V58=1),1,0)</f>
        <v>0</v>
      </c>
      <c r="W61" s="58">
        <f>IF(AND('Input Sheet'!$D$14&gt;0,Model!W57&gt;='Input Sheet'!$D$14,W58=1),1,0)</f>
        <v>0</v>
      </c>
      <c r="X61" s="58">
        <f>IF(AND('Input Sheet'!$D$14&gt;0,Model!X57&gt;='Input Sheet'!$D$14,X58=1),1,0)</f>
        <v>0</v>
      </c>
      <c r="Y61" s="58">
        <f>IF(AND('Input Sheet'!$D$14&gt;0,Model!Y57&gt;='Input Sheet'!$D$14,Y58=1),1,0)</f>
        <v>0</v>
      </c>
      <c r="Z61" s="58">
        <f>IF(AND('Input Sheet'!$D$14&gt;0,Model!Z57&gt;='Input Sheet'!$D$14,Z58=1),1,0)</f>
        <v>0</v>
      </c>
      <c r="AA61" s="58">
        <f>IF(AND('Input Sheet'!$D$14&gt;0,Model!AA57&gt;='Input Sheet'!$D$14,AA58=1),1,0)</f>
        <v>0</v>
      </c>
      <c r="AB61" s="58">
        <f>IF(AND('Input Sheet'!$D$14&gt;0,Model!AB57&gt;='Input Sheet'!$D$14,AB58=1),1,0)</f>
        <v>0</v>
      </c>
      <c r="AC61" s="58">
        <f>IF(AND('Input Sheet'!$D$14&gt;0,Model!AC57&gt;='Input Sheet'!$D$14,AC58=1),1,0)</f>
        <v>0</v>
      </c>
      <c r="AD61" s="58">
        <f>IF(AND('Input Sheet'!$D$14&gt;0,Model!AD57&gt;='Input Sheet'!$D$14,AD58=1),1,0)</f>
        <v>0</v>
      </c>
      <c r="AE61" s="58">
        <f>IF(AND('Input Sheet'!$D$14&gt;0,Model!AE57&gt;='Input Sheet'!$D$14,AE58=1),1,0)</f>
        <v>0</v>
      </c>
      <c r="AF61" s="58">
        <f>IF(AND('Input Sheet'!$D$14&gt;0,Model!AF57&gt;='Input Sheet'!$D$14,AF58=1),1,0)</f>
        <v>0</v>
      </c>
      <c r="AG61" s="58">
        <f>IF(AND('Input Sheet'!$D$14&gt;0,Model!AG57&gt;='Input Sheet'!$D$14,AG58=1),1,0)</f>
        <v>0</v>
      </c>
      <c r="AH61" s="58">
        <f>IF(AND('Input Sheet'!$D$14&gt;0,Model!AH57&gt;='Input Sheet'!$D$14,AH58=1),1,0)</f>
        <v>0</v>
      </c>
      <c r="AI61" s="58">
        <f>IF(AND('Input Sheet'!$D$14&gt;0,Model!AI57&gt;='Input Sheet'!$D$14,AI58=1),1,0)</f>
        <v>0</v>
      </c>
      <c r="AJ61" s="58">
        <f>IF(AND('Input Sheet'!$D$14&gt;0,Model!AJ57&gt;='Input Sheet'!$D$14,AJ58=1),1,0)</f>
        <v>0</v>
      </c>
      <c r="AK61" s="58">
        <f>IF(AND('Input Sheet'!$D$14&gt;0,Model!AK57&gt;='Input Sheet'!$D$14,AK58=1),1,0)</f>
        <v>0</v>
      </c>
      <c r="AL61" s="58">
        <f>IF(AND('Input Sheet'!$D$14&gt;0,Model!AL57&gt;='Input Sheet'!$D$14,AL58=1),1,0)</f>
        <v>0</v>
      </c>
      <c r="AM61" s="58">
        <f>IF(AND('Input Sheet'!$D$14&gt;0,Model!AM57&gt;='Input Sheet'!$D$14,AM58=1),1,0)</f>
        <v>0</v>
      </c>
      <c r="AN61" s="58">
        <f>IF(AND('Input Sheet'!$D$14&gt;0,Model!AN57&gt;='Input Sheet'!$D$14,AN58=1),1,0)</f>
        <v>0</v>
      </c>
      <c r="AO61" s="58">
        <f>IF(AND('Input Sheet'!$D$14&gt;0,Model!AO57&gt;='Input Sheet'!$D$14,AO58=1),1,0)</f>
        <v>0</v>
      </c>
      <c r="AP61" s="58">
        <f>IF(AND('Input Sheet'!$D$14&gt;0,Model!AP57&gt;='Input Sheet'!$D$14,AP58=1),1,0)</f>
        <v>0</v>
      </c>
      <c r="AQ61" s="58">
        <f>IF(AND('Input Sheet'!$D$14&gt;0,Model!AQ57&gt;='Input Sheet'!$D$14,AQ58=1),1,0)</f>
        <v>0</v>
      </c>
      <c r="AR61" s="58">
        <f>IF(AND('Input Sheet'!$D$14&gt;0,Model!AR57&gt;='Input Sheet'!$D$14,AR58=1),1,0)</f>
        <v>0</v>
      </c>
      <c r="AS61" s="58">
        <f>IF(AND('Input Sheet'!$D$14&gt;0,Model!AS57&gt;='Input Sheet'!$D$14,AS58=1),1,0)</f>
        <v>0</v>
      </c>
      <c r="AT61" s="58">
        <f>IF(AND('Input Sheet'!$D$14&gt;0,Model!AT57&gt;='Input Sheet'!$D$14,AT58=1),1,0)</f>
        <v>0</v>
      </c>
      <c r="AU61" s="58">
        <f>IF(AND('Input Sheet'!$D$14&gt;0,Model!AU57&gt;='Input Sheet'!$D$14,AU58=1),1,0)</f>
        <v>0</v>
      </c>
      <c r="AV61" s="58">
        <f>IF(AND('Input Sheet'!$D$14&gt;0,Model!AV57&gt;='Input Sheet'!$D$14,AV58=1),1,0)</f>
        <v>0</v>
      </c>
      <c r="AW61" s="58">
        <f>IF(AND('Input Sheet'!$D$14&gt;0,Model!AW57&gt;='Input Sheet'!$D$14,AW58=1),1,0)</f>
        <v>0</v>
      </c>
      <c r="AX61" s="58">
        <f>IF(AND('Input Sheet'!$D$14&gt;0,Model!AX57&gt;='Input Sheet'!$D$14,AX58=1),1,0)</f>
        <v>0</v>
      </c>
      <c r="AY61" s="58">
        <f>IF(AND('Input Sheet'!$D$14&gt;0,Model!AY57&gt;='Input Sheet'!$D$14,AY58=1),1,0)</f>
        <v>0</v>
      </c>
      <c r="AZ61" s="58">
        <f>IF(AND('Input Sheet'!$D$14&gt;0,Model!AZ57&gt;='Input Sheet'!$D$14,AZ58=1),1,0)</f>
        <v>0</v>
      </c>
      <c r="BA61" s="58">
        <f>IF(AND('Input Sheet'!$D$14&gt;0,Model!BA57&gt;='Input Sheet'!$D$14,BA58=1),1,0)</f>
        <v>0</v>
      </c>
      <c r="BB61" s="58">
        <f>IF(AND('Input Sheet'!$D$14&gt;0,Model!BB57&gt;='Input Sheet'!$D$14,BB58=1),1,0)</f>
        <v>0</v>
      </c>
      <c r="BC61" s="58">
        <f>IF(AND('Input Sheet'!$D$14&gt;0,Model!BC57&gt;='Input Sheet'!$D$14,BC58=1),1,0)</f>
        <v>0</v>
      </c>
      <c r="BD61" s="58">
        <f>IF(AND('Input Sheet'!$D$14&gt;0,Model!BD57&gt;='Input Sheet'!$D$14,BD58=1),1,0)</f>
        <v>0</v>
      </c>
      <c r="BE61" s="58">
        <f>IF(AND('Input Sheet'!$D$14&gt;0,Model!BE57&gt;='Input Sheet'!$D$14,BE58=1),1,0)</f>
        <v>0</v>
      </c>
      <c r="BF61" s="58">
        <f>IF(AND('Input Sheet'!$D$14&gt;0,Model!BF57&gt;='Input Sheet'!$D$14,BF58=1),1,0)</f>
        <v>0</v>
      </c>
      <c r="BG61" s="58">
        <f>IF(AND('Input Sheet'!$D$14&gt;0,Model!BG57&gt;='Input Sheet'!$D$14,BG58=1),1,0)</f>
        <v>0</v>
      </c>
      <c r="BH61" s="58">
        <f>IF(AND('Input Sheet'!$D$14&gt;0,Model!BH57&gt;='Input Sheet'!$D$14,BH58=1),1,0)</f>
        <v>0</v>
      </c>
      <c r="BI61" s="58">
        <f>IF(AND('Input Sheet'!$D$14&gt;0,Model!BI57&gt;='Input Sheet'!$D$14,BI58=1),1,0)</f>
        <v>0</v>
      </c>
      <c r="BJ61" s="58">
        <f>IF(AND('Input Sheet'!$D$14&gt;0,Model!BJ57&gt;='Input Sheet'!$D$14,BJ58=1),1,0)</f>
        <v>0</v>
      </c>
      <c r="BK61" s="58">
        <f>IF(AND('Input Sheet'!$D$14&gt;0,Model!BK57&gt;='Input Sheet'!$D$14,BK58=1),1,0)</f>
        <v>0</v>
      </c>
      <c r="BL61" s="58">
        <f>IF(AND('Input Sheet'!$D$14&gt;0,Model!BL57&gt;='Input Sheet'!$D$14,BL58=1),1,0)</f>
        <v>0</v>
      </c>
      <c r="BM61" s="58">
        <f>IF(AND('Input Sheet'!$D$14&gt;0,Model!BM57&gt;='Input Sheet'!$D$14,BM58=1),1,0)</f>
        <v>0</v>
      </c>
      <c r="BN61" s="58">
        <f>IF(AND('Input Sheet'!$D$14&gt;0,Model!BN57&gt;='Input Sheet'!$D$14,BN58=1),1,0)</f>
        <v>0</v>
      </c>
      <c r="BO61" s="58">
        <f>IF(AND('Input Sheet'!$D$14&gt;0,Model!BO57&gt;='Input Sheet'!$D$14,BO58=1),1,0)</f>
        <v>0</v>
      </c>
      <c r="BP61" s="58">
        <f>IF(AND('Input Sheet'!$D$14&gt;0,Model!BP57&gt;='Input Sheet'!$D$14,BP58=1),1,0)</f>
        <v>0</v>
      </c>
      <c r="BQ61" s="58">
        <f>IF(AND('Input Sheet'!$D$14&gt;0,Model!BQ57&gt;='Input Sheet'!$D$14,BQ58=1),1,0)</f>
        <v>0</v>
      </c>
      <c r="BR61" s="58">
        <f>IF(AND('Input Sheet'!$D$14&gt;0,Model!BR57&gt;='Input Sheet'!$D$14,BR58=1),1,0)</f>
        <v>0</v>
      </c>
      <c r="BS61" s="58">
        <f>IF(AND('Input Sheet'!$D$14&gt;0,Model!BS57&gt;='Input Sheet'!$D$14,BS58=1),1,0)</f>
        <v>0</v>
      </c>
      <c r="BT61" s="58">
        <f>IF(AND('Input Sheet'!$D$14&gt;0,Model!BT57&gt;='Input Sheet'!$D$14,BT58=1),1,0)</f>
        <v>0</v>
      </c>
      <c r="BU61" s="58">
        <f>IF(AND('Input Sheet'!$D$14&gt;0,Model!BU57&gt;='Input Sheet'!$D$14,BU58=1),1,0)</f>
        <v>0</v>
      </c>
      <c r="BV61" s="58">
        <f>IF(AND('Input Sheet'!$D$14&gt;0,Model!BV57&gt;='Input Sheet'!$D$14,BV58=1),1,0)</f>
        <v>0</v>
      </c>
      <c r="BW61" s="58">
        <f>IF(AND('Input Sheet'!$D$14&gt;0,Model!BW57&gt;='Input Sheet'!$D$14,BW58=1),1,0)</f>
        <v>0</v>
      </c>
      <c r="BX61" s="58">
        <f>IF(AND('Input Sheet'!$D$14&gt;0,Model!BX57&gt;='Input Sheet'!$D$14,BX58=1),1,0)</f>
        <v>0</v>
      </c>
      <c r="BY61" s="58">
        <f>IF(AND('Input Sheet'!$D$14&gt;0,Model!BY57&gt;='Input Sheet'!$D$14,BY58=1),1,0)</f>
        <v>0</v>
      </c>
      <c r="BZ61" s="58">
        <f>IF(AND('Input Sheet'!$D$14&gt;0,Model!BZ57&gt;='Input Sheet'!$D$14,BZ58=1),1,0)</f>
        <v>0</v>
      </c>
      <c r="CA61" s="58">
        <f>IF(AND('Input Sheet'!$D$14&gt;0,Model!CA57&gt;='Input Sheet'!$D$14,CA58=1),1,0)</f>
        <v>0</v>
      </c>
      <c r="CB61" s="58">
        <f>IF(AND('Input Sheet'!$D$14&gt;0,Model!CB57&gt;='Input Sheet'!$D$14,CB58=1),1,0)</f>
        <v>0</v>
      </c>
      <c r="CC61" s="58">
        <f>IF(AND('Input Sheet'!$D$14&gt;0,Model!CC57&gt;='Input Sheet'!$D$14,CC58=1),1,0)</f>
        <v>0</v>
      </c>
      <c r="CD61" s="58">
        <f>IF(AND('Input Sheet'!$D$14&gt;0,Model!CD57&gt;='Input Sheet'!$D$14,CD58=1),1,0)</f>
        <v>0</v>
      </c>
      <c r="CE61" s="58">
        <f>IF(AND('Input Sheet'!$D$14&gt;0,Model!CE57&gt;='Input Sheet'!$D$14,CE58=1),1,0)</f>
        <v>0</v>
      </c>
      <c r="CF61" s="58">
        <f>IF(AND('Input Sheet'!$D$14&gt;0,Model!CF57&gt;='Input Sheet'!$D$14,CF58=1),1,0)</f>
        <v>0</v>
      </c>
      <c r="CG61" s="58">
        <f>IF(AND('Input Sheet'!$D$14&gt;0,Model!CG57&gt;='Input Sheet'!$D$14,CG58=1),1,0)</f>
        <v>0</v>
      </c>
      <c r="CH61" s="58">
        <f>IF(AND('Input Sheet'!$D$14&gt;0,Model!CH57&gt;='Input Sheet'!$D$14,CH58=1),1,0)</f>
        <v>0</v>
      </c>
      <c r="CI61" s="58">
        <f>IF(AND('Input Sheet'!$D$14&gt;0,Model!CI57&gt;='Input Sheet'!$D$14,CI58=1),1,0)</f>
        <v>0</v>
      </c>
      <c r="CJ61" s="58">
        <f>IF(AND('Input Sheet'!$D$14&gt;0,Model!CJ57&gt;='Input Sheet'!$D$14,CJ58=1),1,0)</f>
        <v>0</v>
      </c>
      <c r="CK61" s="58">
        <f>IF(AND('Input Sheet'!$D$14&gt;0,Model!CK57&gt;='Input Sheet'!$D$14,CK58=1),1,0)</f>
        <v>0</v>
      </c>
      <c r="CL61" s="58">
        <f>IF(AND('Input Sheet'!$D$14&gt;0,Model!CL57&gt;='Input Sheet'!$D$14,CL58=1),1,0)</f>
        <v>0</v>
      </c>
      <c r="CM61" s="58">
        <f>IF(AND('Input Sheet'!$D$14&gt;0,Model!CM57&gt;='Input Sheet'!$D$14,CM58=1),1,0)</f>
        <v>0</v>
      </c>
      <c r="CN61" s="58">
        <f>IF(AND('Input Sheet'!$D$14&gt;0,Model!CN57&gt;='Input Sheet'!$D$14,CN58=1),1,0)</f>
        <v>0</v>
      </c>
      <c r="CO61" s="58">
        <f>IF(AND('Input Sheet'!$D$14&gt;0,Model!CO57&gt;='Input Sheet'!$D$14,CO58=1),1,0)</f>
        <v>0</v>
      </c>
      <c r="CP61" s="58">
        <f>IF(AND('Input Sheet'!$D$14&gt;0,Model!CP57&gt;='Input Sheet'!$D$14,CP58=1),1,0)</f>
        <v>0</v>
      </c>
      <c r="CQ61" s="58">
        <f>IF(AND('Input Sheet'!$D$14&gt;0,Model!CQ57&gt;='Input Sheet'!$D$14,CQ58=1),1,0)</f>
        <v>0</v>
      </c>
      <c r="CR61" s="58">
        <f>IF(AND('Input Sheet'!$D$14&gt;0,Model!CR57&gt;='Input Sheet'!$D$14,CR58=1),1,0)</f>
        <v>0</v>
      </c>
      <c r="CS61" s="58">
        <f>IF(AND('Input Sheet'!$D$14&gt;0,Model!CS57&gt;='Input Sheet'!$D$14,CS58=1),1,0)</f>
        <v>0</v>
      </c>
      <c r="CT61" s="58">
        <f>IF(AND('Input Sheet'!$D$14&gt;0,Model!CT57&gt;='Input Sheet'!$D$14,CT58=1),1,0)</f>
        <v>0</v>
      </c>
      <c r="CU61" s="58">
        <f>IF(AND('Input Sheet'!$D$14&gt;0,Model!CU57&gt;='Input Sheet'!$D$14,CU58=1),1,0)</f>
        <v>0</v>
      </c>
      <c r="CV61" s="58">
        <f>IF(AND('Input Sheet'!$D$14&gt;0,Model!CV57&gt;='Input Sheet'!$D$14,CV58=1),1,0)</f>
        <v>0</v>
      </c>
      <c r="CW61" s="58">
        <f>IF(AND('Input Sheet'!$D$14&gt;0,Model!CW57&gt;='Input Sheet'!$D$14,CW58=1),1,0)</f>
        <v>0</v>
      </c>
      <c r="CX61" s="58">
        <f>IF(AND('Input Sheet'!$D$14&gt;0,Model!CX57&gt;='Input Sheet'!$D$14,CX58=1),1,0)</f>
        <v>0</v>
      </c>
      <c r="CY61" s="58">
        <f>IF(AND('Input Sheet'!$D$14&gt;0,Model!CY57&gt;='Input Sheet'!$D$14,CY58=1),1,0)</f>
        <v>0</v>
      </c>
      <c r="CZ61" s="58">
        <f>IF(AND('Input Sheet'!$D$14&gt;0,Model!CZ57&gt;='Input Sheet'!$D$14,CZ58=1),1,0)</f>
        <v>0</v>
      </c>
      <c r="DA61" s="58">
        <f>IF(AND('Input Sheet'!$D$14&gt;0,Model!DA57&gt;='Input Sheet'!$D$14,DA58=1),1,0)</f>
        <v>0</v>
      </c>
      <c r="DB61" s="58">
        <f>IF(AND('Input Sheet'!$D$14&gt;0,Model!DB57&gt;='Input Sheet'!$D$14,DB58=1),1,0)</f>
        <v>0</v>
      </c>
      <c r="DC61" s="58">
        <f>IF(AND('Input Sheet'!$D$14&gt;0,Model!DC57&gt;='Input Sheet'!$D$14,DC58=1),1,0)</f>
        <v>0</v>
      </c>
      <c r="DD61" s="58">
        <f>IF(AND('Input Sheet'!$D$14&gt;0,Model!DD57&gt;='Input Sheet'!$D$14,DD58=1),1,0)</f>
        <v>0</v>
      </c>
      <c r="DE61" s="58">
        <f>IF(AND('Input Sheet'!$D$14&gt;0,Model!DE57&gt;='Input Sheet'!$D$14,DE58=1),1,0)</f>
        <v>0</v>
      </c>
      <c r="DF61" s="58">
        <f>IF(AND('Input Sheet'!$D$14&gt;0,Model!DF57&gt;='Input Sheet'!$D$14,DF58=1),1,0)</f>
        <v>0</v>
      </c>
      <c r="DG61" s="58">
        <f>IF(AND('Input Sheet'!$D$14&gt;0,Model!DG57&gt;='Input Sheet'!$D$14,DG58=1),1,0)</f>
        <v>0</v>
      </c>
      <c r="DH61" s="58">
        <f>IF(AND('Input Sheet'!$D$14&gt;0,Model!DH57&gt;='Input Sheet'!$D$14,DH58=1),1,0)</f>
        <v>0</v>
      </c>
      <c r="DI61" s="58">
        <f>IF(AND('Input Sheet'!$D$14&gt;0,Model!DI57&gt;='Input Sheet'!$D$14,DI58=1),1,0)</f>
        <v>1</v>
      </c>
      <c r="DJ61" s="58">
        <f>IF(AND('Input Sheet'!$D$14&gt;0,Model!DJ57&gt;='Input Sheet'!$D$14,DJ58=1),1,0)</f>
        <v>1</v>
      </c>
      <c r="DK61" s="58">
        <f>IF(AND('Input Sheet'!$D$14&gt;0,Model!DK57&gt;='Input Sheet'!$D$14,DK58=1),1,0)</f>
        <v>1</v>
      </c>
      <c r="DL61" s="58">
        <f>IF(AND('Input Sheet'!$D$14&gt;0,Model!DL57&gt;='Input Sheet'!$D$14,DL58=1),1,0)</f>
        <v>1</v>
      </c>
      <c r="DM61" s="58">
        <f>IF(AND('Input Sheet'!$D$14&gt;0,Model!DM57&gt;='Input Sheet'!$D$14,DM58=1),1,0)</f>
        <v>1</v>
      </c>
      <c r="DN61" s="58">
        <f>IF(AND('Input Sheet'!$D$14&gt;0,Model!DN57&gt;='Input Sheet'!$D$14,DN58=1),1,0)</f>
        <v>1</v>
      </c>
      <c r="DO61" s="58">
        <f>IF(AND('Input Sheet'!$D$14&gt;0,Model!DO57&gt;='Input Sheet'!$D$14,DO58=1),1,0)</f>
        <v>1</v>
      </c>
      <c r="DP61" s="58">
        <f>IF(AND('Input Sheet'!$D$14&gt;0,Model!DP57&gt;='Input Sheet'!$D$14,DP58=1),1,0)</f>
        <v>1</v>
      </c>
      <c r="DQ61" s="58">
        <f>IF(AND('Input Sheet'!$D$14&gt;0,Model!DQ57&gt;='Input Sheet'!$D$14,DQ58=1),1,0)</f>
        <v>1</v>
      </c>
      <c r="DR61" s="58">
        <f>IF(AND('Input Sheet'!$D$14&gt;0,Model!DR57&gt;='Input Sheet'!$D$14,DR58=1),1,0)</f>
        <v>1</v>
      </c>
      <c r="DS61" s="58">
        <f>IF(AND('Input Sheet'!$D$14&gt;0,Model!DS57&gt;='Input Sheet'!$D$14,DS58=1),1,0)</f>
        <v>1</v>
      </c>
      <c r="DT61" s="58">
        <f>IF(AND('Input Sheet'!$D$14&gt;0,Model!DT57&gt;='Input Sheet'!$D$14,DT58=1),1,0)</f>
        <v>1</v>
      </c>
      <c r="DU61" s="58">
        <f>IF(AND('Input Sheet'!$D$14&gt;0,Model!DU57&gt;='Input Sheet'!$D$14,DU58=1),1,0)</f>
        <v>1</v>
      </c>
      <c r="DV61" s="58">
        <f>IF(AND('Input Sheet'!$D$14&gt;0,Model!DV57&gt;='Input Sheet'!$D$14,DV58=1),1,0)</f>
        <v>1</v>
      </c>
      <c r="DW61" s="58">
        <f>IF(AND('Input Sheet'!$D$14&gt;0,Model!DW57&gt;='Input Sheet'!$D$14,DW58=1),1,0)</f>
        <v>1</v>
      </c>
      <c r="DX61" s="58">
        <f>IF(AND('Input Sheet'!$D$14&gt;0,Model!DX57&gt;='Input Sheet'!$D$14,DX58=1),1,0)</f>
        <v>1</v>
      </c>
      <c r="DY61" s="58">
        <f>IF(AND('Input Sheet'!$D$14&gt;0,Model!DY57&gt;='Input Sheet'!$D$14,DY58=1),1,0)</f>
        <v>1</v>
      </c>
      <c r="DZ61" s="58">
        <f>IF(AND('Input Sheet'!$D$14&gt;0,Model!DZ57&gt;='Input Sheet'!$D$14,DZ58=1),1,0)</f>
        <v>1</v>
      </c>
      <c r="EA61" s="58">
        <f>IF(AND('Input Sheet'!$D$14&gt;0,Model!EA57&gt;='Input Sheet'!$D$14,EA58=1),1,0)</f>
        <v>1</v>
      </c>
      <c r="EB61" s="58">
        <f>IF(AND('Input Sheet'!$D$14&gt;0,Model!EB57&gt;='Input Sheet'!$D$14,EB58=1),1,0)</f>
        <v>1</v>
      </c>
      <c r="EC61" s="58">
        <f>IF(AND('Input Sheet'!$D$14&gt;0,Model!EC57&gt;='Input Sheet'!$D$14,EC58=1),1,0)</f>
        <v>1</v>
      </c>
      <c r="ED61" s="58">
        <f>IF(AND('Input Sheet'!$D$14&gt;0,Model!ED57&gt;='Input Sheet'!$D$14,ED58=1),1,0)</f>
        <v>1</v>
      </c>
      <c r="EE61" s="58">
        <f>IF(AND('Input Sheet'!$D$14&gt;0,Model!EE57&gt;='Input Sheet'!$D$14,EE58=1),1,0)</f>
        <v>1</v>
      </c>
      <c r="EF61" s="58">
        <f>IF(AND('Input Sheet'!$D$14&gt;0,Model!EF57&gt;='Input Sheet'!$D$14,EF58=1),1,0)</f>
        <v>1</v>
      </c>
      <c r="EG61" s="58">
        <f>IF(AND('Input Sheet'!$D$14&gt;0,Model!EG57&gt;='Input Sheet'!$D$14,EG58=1),1,0)</f>
        <v>1</v>
      </c>
      <c r="EH61" s="58">
        <f>IF(AND('Input Sheet'!$D$14&gt;0,Model!EH57&gt;='Input Sheet'!$D$14,EH58=1),1,0)</f>
        <v>0</v>
      </c>
      <c r="EI61" s="58">
        <f>IF(AND('Input Sheet'!$D$14&gt;0,Model!EI57&gt;='Input Sheet'!$D$14,EI58=1),1,0)</f>
        <v>0</v>
      </c>
      <c r="EJ61" s="58">
        <f>IF(AND('Input Sheet'!$D$14&gt;0,Model!EJ57&gt;='Input Sheet'!$D$14,EJ58=1),1,0)</f>
        <v>0</v>
      </c>
      <c r="EK61" s="58">
        <f>IF(AND('Input Sheet'!$D$14&gt;0,Model!EK57&gt;='Input Sheet'!$D$14,EK58=1),1,0)</f>
        <v>0</v>
      </c>
      <c r="EL61" s="58">
        <f>IF(AND('Input Sheet'!$D$14&gt;0,Model!EL57&gt;='Input Sheet'!$D$14,EL58=1),1,0)</f>
        <v>0</v>
      </c>
      <c r="EM61" s="58">
        <f>IF(AND('Input Sheet'!$D$14&gt;0,Model!EM57&gt;='Input Sheet'!$D$14,EM58=1),1,0)</f>
        <v>0</v>
      </c>
      <c r="EN61" s="58">
        <f>IF(AND('Input Sheet'!$D$14&gt;0,Model!EN57&gt;='Input Sheet'!$D$14,EN58=1),1,0)</f>
        <v>0</v>
      </c>
      <c r="EO61" s="58">
        <f>IF(AND('Input Sheet'!$D$14&gt;0,Model!EO57&gt;='Input Sheet'!$D$14,EO58=1),1,0)</f>
        <v>0</v>
      </c>
      <c r="EP61" s="58">
        <f>IF(AND('Input Sheet'!$D$14&gt;0,Model!EP57&gt;='Input Sheet'!$D$14,EP58=1),1,0)</f>
        <v>0</v>
      </c>
      <c r="EQ61" s="58">
        <f>IF(AND('Input Sheet'!$D$14&gt;0,Model!EQ57&gt;='Input Sheet'!$D$14,EQ58=1),1,0)</f>
        <v>0</v>
      </c>
      <c r="ER61" s="58">
        <f>IF(AND('Input Sheet'!$D$14&gt;0,Model!ER57&gt;='Input Sheet'!$D$14,ER58=1),1,0)</f>
        <v>0</v>
      </c>
      <c r="ES61" s="58">
        <f>IF(AND('Input Sheet'!$D$14&gt;0,Model!ES57&gt;='Input Sheet'!$D$14,ES58=1),1,0)</f>
        <v>0</v>
      </c>
      <c r="ET61" s="58">
        <f>IF(AND('Input Sheet'!$D$14&gt;0,Model!ET57&gt;='Input Sheet'!$D$14,ET58=1),1,0)</f>
        <v>0</v>
      </c>
      <c r="EU61" s="58">
        <f>IF(AND('Input Sheet'!$D$14&gt;0,Model!EU57&gt;='Input Sheet'!$D$14,EU58=1),1,0)</f>
        <v>0</v>
      </c>
      <c r="EV61" s="58">
        <f>IF(AND('Input Sheet'!$D$14&gt;0,Model!EV57&gt;='Input Sheet'!$D$14,EV58=1),1,0)</f>
        <v>0</v>
      </c>
      <c r="EW61" s="58">
        <f>IF(AND('Input Sheet'!$D$14&gt;0,Model!EW57&gt;='Input Sheet'!$D$14,EW58=1),1,0)</f>
        <v>0</v>
      </c>
      <c r="EX61" s="58">
        <f>IF(AND('Input Sheet'!$D$14&gt;0,Model!EX57&gt;='Input Sheet'!$D$14,EX58=1),1,0)</f>
        <v>0</v>
      </c>
      <c r="EY61" s="58">
        <f>IF(AND('Input Sheet'!$D$14&gt;0,Model!EY57&gt;='Input Sheet'!$D$14,EY58=1),1,0)</f>
        <v>0</v>
      </c>
      <c r="EZ61" s="58">
        <f>IF(AND('Input Sheet'!$D$14&gt;0,Model!EZ57&gt;='Input Sheet'!$D$14,EZ58=1),1,0)</f>
        <v>0</v>
      </c>
      <c r="FA61" s="58">
        <f>IF(AND('Input Sheet'!$D$14&gt;0,Model!FA57&gt;='Input Sheet'!$D$14,FA58=1),1,0)</f>
        <v>0</v>
      </c>
      <c r="FB61" s="58">
        <f>IF(AND('Input Sheet'!$D$14&gt;0,Model!FB57&gt;='Input Sheet'!$D$14,FB58=1),1,0)</f>
        <v>0</v>
      </c>
      <c r="FC61" s="58">
        <f>IF(AND('Input Sheet'!$D$14&gt;0,Model!FC57&gt;='Input Sheet'!$D$14,FC58=1),1,0)</f>
        <v>0</v>
      </c>
      <c r="FD61" s="58">
        <f>IF(AND('Input Sheet'!$D$14&gt;0,Model!FD57&gt;='Input Sheet'!$D$14,FD58=1),1,0)</f>
        <v>0</v>
      </c>
      <c r="FE61" s="58">
        <f>IF(AND('Input Sheet'!$D$14&gt;0,Model!FE57&gt;='Input Sheet'!$D$14,FE58=1),1,0)</f>
        <v>0</v>
      </c>
      <c r="FF61" s="58">
        <f>IF(AND('Input Sheet'!$D$14&gt;0,Model!FF57&gt;='Input Sheet'!$D$14,FF58=1),1,0)</f>
        <v>0</v>
      </c>
      <c r="FG61" s="58">
        <f>IF(AND('Input Sheet'!$D$14&gt;0,Model!FG57&gt;='Input Sheet'!$D$14,FG58=1),1,0)</f>
        <v>0</v>
      </c>
      <c r="FH61" s="58">
        <f>IF(AND('Input Sheet'!$D$14&gt;0,Model!FH57&gt;='Input Sheet'!$D$14,FH58=1),1,0)</f>
        <v>0</v>
      </c>
      <c r="FI61" s="58">
        <f>IF(AND('Input Sheet'!$D$14&gt;0,Model!FI57&gt;='Input Sheet'!$D$14,FI58=1),1,0)</f>
        <v>0</v>
      </c>
      <c r="FJ61" s="58">
        <f>IF(AND('Input Sheet'!$D$14&gt;0,Model!FJ57&gt;='Input Sheet'!$D$14,FJ58=1),1,0)</f>
        <v>0</v>
      </c>
      <c r="FK61" s="58">
        <f>IF(AND('Input Sheet'!$D$14&gt;0,Model!FK57&gt;='Input Sheet'!$D$14,FK58=1),1,0)</f>
        <v>0</v>
      </c>
      <c r="FL61" s="58">
        <f>IF(AND('Input Sheet'!$D$14&gt;0,Model!FL57&gt;='Input Sheet'!$D$14,FL58=1),1,0)</f>
        <v>0</v>
      </c>
      <c r="FM61" s="58">
        <f>IF(AND('Input Sheet'!$D$14&gt;0,Model!FM57&gt;='Input Sheet'!$D$14,FM58=1),1,0)</f>
        <v>0</v>
      </c>
      <c r="FN61" s="58">
        <f>IF(AND('Input Sheet'!$D$14&gt;0,Model!FN57&gt;='Input Sheet'!$D$14,FN58=1),1,0)</f>
        <v>0</v>
      </c>
      <c r="FO61" s="58">
        <f>IF(AND('Input Sheet'!$D$14&gt;0,Model!FO57&gt;='Input Sheet'!$D$14,FO58=1),1,0)</f>
        <v>0</v>
      </c>
      <c r="FP61" s="58">
        <f>IF(AND('Input Sheet'!$D$14&gt;0,Model!FP57&gt;='Input Sheet'!$D$14,FP58=1),1,0)</f>
        <v>0</v>
      </c>
      <c r="FQ61" s="58">
        <f>IF(AND('Input Sheet'!$D$14&gt;0,Model!FQ57&gt;='Input Sheet'!$D$14,FQ58=1),1,0)</f>
        <v>0</v>
      </c>
      <c r="FR61" s="58">
        <f>IF(AND('Input Sheet'!$D$14&gt;0,Model!FR57&gt;='Input Sheet'!$D$14,FR58=1),1,0)</f>
        <v>0</v>
      </c>
      <c r="FS61" s="58">
        <f>IF(AND('Input Sheet'!$D$14&gt;0,Model!FS57&gt;='Input Sheet'!$D$14,FS58=1),1,0)</f>
        <v>0</v>
      </c>
      <c r="FT61" s="58">
        <f>IF(AND('Input Sheet'!$D$14&gt;0,Model!FT57&gt;='Input Sheet'!$D$14,FT58=1),1,0)</f>
        <v>0</v>
      </c>
      <c r="FU61" s="58">
        <f>IF(AND('Input Sheet'!$D$14&gt;0,Model!FU57&gt;='Input Sheet'!$D$14,FU58=1),1,0)</f>
        <v>0</v>
      </c>
      <c r="FV61" s="58">
        <f>IF(AND('Input Sheet'!$D$14&gt;0,Model!FV57&gt;='Input Sheet'!$D$14,FV58=1),1,0)</f>
        <v>0</v>
      </c>
      <c r="FW61" s="58">
        <f>IF(AND('Input Sheet'!$D$14&gt;0,Model!FW57&gt;='Input Sheet'!$D$14,FW58=1),1,0)</f>
        <v>0</v>
      </c>
      <c r="FX61" s="58">
        <f>IF(AND('Input Sheet'!$D$14&gt;0,Model!FX57&gt;='Input Sheet'!$D$14,FX58=1),1,0)</f>
        <v>0</v>
      </c>
      <c r="FY61" s="58">
        <f>IF(AND('Input Sheet'!$D$14&gt;0,Model!FY57&gt;='Input Sheet'!$D$14,FY58=1),1,0)</f>
        <v>0</v>
      </c>
      <c r="FZ61" s="58">
        <f>IF(AND('Input Sheet'!$D$14&gt;0,Model!FZ57&gt;='Input Sheet'!$D$14,FZ58=1),1,0)</f>
        <v>0</v>
      </c>
      <c r="GA61" s="58">
        <f>IF(AND('Input Sheet'!$D$14&gt;0,Model!GA57&gt;='Input Sheet'!$D$14,GA58=1),1,0)</f>
        <v>0</v>
      </c>
      <c r="GB61" s="58">
        <f>IF(AND('Input Sheet'!$D$14&gt;0,Model!GB57&gt;='Input Sheet'!$D$14,GB58=1),1,0)</f>
        <v>0</v>
      </c>
      <c r="GC61" s="58">
        <f>IF(AND('Input Sheet'!$D$14&gt;0,Model!GC57&gt;='Input Sheet'!$D$14,GC58=1),1,0)</f>
        <v>0</v>
      </c>
      <c r="GD61" s="58">
        <f>IF(AND('Input Sheet'!$D$14&gt;0,Model!GD57&gt;='Input Sheet'!$D$14,GD58=1),1,0)</f>
        <v>0</v>
      </c>
      <c r="GE61" s="58">
        <f>IF(AND('Input Sheet'!$D$14&gt;0,Model!GE57&gt;='Input Sheet'!$D$14,GE58=1),1,0)</f>
        <v>0</v>
      </c>
      <c r="GF61" s="58">
        <f>IF(AND('Input Sheet'!$D$14&gt;0,Model!GF57&gt;='Input Sheet'!$D$14,GF58=1),1,0)</f>
        <v>0</v>
      </c>
      <c r="GG61" s="58">
        <f>IF(AND('Input Sheet'!$D$14&gt;0,Model!GG57&gt;='Input Sheet'!$D$14,GG58=1),1,0)</f>
        <v>0</v>
      </c>
      <c r="GH61" s="58">
        <f>IF(AND('Input Sheet'!$D$14&gt;0,Model!GH57&gt;='Input Sheet'!$D$14,GH58=1),1,0)</f>
        <v>0</v>
      </c>
      <c r="GI61" s="58">
        <f>IF(AND('Input Sheet'!$D$14&gt;0,Model!GI57&gt;='Input Sheet'!$D$14,GI58=1),1,0)</f>
        <v>0</v>
      </c>
      <c r="GJ61" s="58">
        <f>IF(AND('Input Sheet'!$D$14&gt;0,Model!GJ57&gt;='Input Sheet'!$D$14,GJ58=1),1,0)</f>
        <v>0</v>
      </c>
      <c r="GK61" s="58">
        <f>IF(AND('Input Sheet'!$D$14&gt;0,Model!GK57&gt;='Input Sheet'!$D$14,GK58=1),1,0)</f>
        <v>0</v>
      </c>
      <c r="GL61" s="58">
        <f>IF(AND('Input Sheet'!$D$14&gt;0,Model!GL57&gt;='Input Sheet'!$D$14,GL58=1),1,0)</f>
        <v>0</v>
      </c>
      <c r="GM61" s="58">
        <f>IF(AND('Input Sheet'!$D$14&gt;0,Model!GM57&gt;='Input Sheet'!$D$14,GM58=1),1,0)</f>
        <v>0</v>
      </c>
      <c r="GN61" s="58">
        <f>IF(AND('Input Sheet'!$D$14&gt;0,Model!GN57&gt;='Input Sheet'!$D$14,GN58=1),1,0)</f>
        <v>0</v>
      </c>
      <c r="GO61" s="58">
        <f>IF(AND('Input Sheet'!$D$14&gt;0,Model!GO57&gt;='Input Sheet'!$D$14,GO58=1),1,0)</f>
        <v>0</v>
      </c>
      <c r="GP61" s="58">
        <f>IF(AND('Input Sheet'!$D$14&gt;0,Model!GP57&gt;='Input Sheet'!$D$14,GP58=1),1,0)</f>
        <v>0</v>
      </c>
      <c r="GQ61" s="58">
        <f>IF(AND('Input Sheet'!$D$14&gt;0,Model!GQ57&gt;='Input Sheet'!$D$14,GQ58=1),1,0)</f>
        <v>0</v>
      </c>
      <c r="GR61" s="58">
        <f>IF(AND('Input Sheet'!$D$14&gt;0,Model!GR57&gt;='Input Sheet'!$D$14,GR58=1),1,0)</f>
        <v>0</v>
      </c>
      <c r="GS61" s="58">
        <f>IF(AND('Input Sheet'!$D$14&gt;0,Model!GS57&gt;='Input Sheet'!$D$14,GS58=1),1,0)</f>
        <v>0</v>
      </c>
      <c r="GT61" s="58">
        <f>IF(AND('Input Sheet'!$D$14&gt;0,Model!GT57&gt;='Input Sheet'!$D$14,GT58=1),1,0)</f>
        <v>0</v>
      </c>
      <c r="GU61" s="58">
        <f>IF(AND('Input Sheet'!$D$14&gt;0,Model!GU57&gt;='Input Sheet'!$D$14,GU58=1),1,0)</f>
        <v>0</v>
      </c>
      <c r="GV61" s="58">
        <f>IF(AND('Input Sheet'!$D$14&gt;0,Model!GV57&gt;='Input Sheet'!$D$14,GV58=1),1,0)</f>
        <v>0</v>
      </c>
      <c r="GW61" s="58">
        <f>IF(AND('Input Sheet'!$D$14&gt;0,Model!GW57&gt;='Input Sheet'!$D$14,GW58=1),1,0)</f>
        <v>0</v>
      </c>
      <c r="GX61" s="58">
        <f>IF(AND('Input Sheet'!$D$14&gt;0,Model!GX57&gt;='Input Sheet'!$D$14,GX58=1),1,0)</f>
        <v>0</v>
      </c>
      <c r="GY61" s="58">
        <f>IF(AND('Input Sheet'!$D$14&gt;0,Model!GY57&gt;='Input Sheet'!$D$14,GY58=1),1,0)</f>
        <v>0</v>
      </c>
      <c r="GZ61" s="58">
        <f>IF(AND('Input Sheet'!$D$14&gt;0,Model!GZ57&gt;='Input Sheet'!$D$14,GZ58=1),1,0)</f>
        <v>0</v>
      </c>
      <c r="HA61" s="58">
        <f>IF(AND('Input Sheet'!$D$14&gt;0,Model!HA57&gt;='Input Sheet'!$D$14,HA58=1),1,0)</f>
        <v>0</v>
      </c>
      <c r="HB61" s="58">
        <f>IF(AND('Input Sheet'!$D$14&gt;0,Model!HB57&gt;='Input Sheet'!$D$14,HB58=1),1,0)</f>
        <v>0</v>
      </c>
      <c r="HC61" s="58">
        <f>IF(AND('Input Sheet'!$D$14&gt;0,Model!HC57&gt;='Input Sheet'!$D$14,HC58=1),1,0)</f>
        <v>0</v>
      </c>
      <c r="HD61" s="58">
        <f>IF(AND('Input Sheet'!$D$14&gt;0,Model!HD57&gt;='Input Sheet'!$D$14,HD58=1),1,0)</f>
        <v>0</v>
      </c>
      <c r="HE61" s="58">
        <f>IF(AND('Input Sheet'!$D$14&gt;0,Model!HE57&gt;='Input Sheet'!$D$14,HE58=1),1,0)</f>
        <v>0</v>
      </c>
      <c r="HF61" s="58">
        <f>IF(AND('Input Sheet'!$D$14&gt;0,Model!HF57&gt;='Input Sheet'!$D$14,HF58=1),1,0)</f>
        <v>0</v>
      </c>
      <c r="HG61" s="58">
        <f>IF(AND('Input Sheet'!$D$14&gt;0,Model!HG57&gt;='Input Sheet'!$D$14,HG58=1),1,0)</f>
        <v>0</v>
      </c>
      <c r="HH61" s="58">
        <f>IF(AND('Input Sheet'!$D$14&gt;0,Model!HH57&gt;='Input Sheet'!$D$14,HH58=1),1,0)</f>
        <v>0</v>
      </c>
      <c r="HI61" s="58">
        <f>IF(AND('Input Sheet'!$D$14&gt;0,Model!HI57&gt;='Input Sheet'!$D$14,HI58=1),1,0)</f>
        <v>0</v>
      </c>
      <c r="HJ61" s="58">
        <f>IF(AND('Input Sheet'!$D$14&gt;0,Model!HJ57&gt;='Input Sheet'!$D$14,HJ58=1),1,0)</f>
        <v>0</v>
      </c>
      <c r="HK61" s="58">
        <f>IF(AND('Input Sheet'!$D$14&gt;0,Model!HK57&gt;='Input Sheet'!$D$14,HK58=1),1,0)</f>
        <v>0</v>
      </c>
      <c r="HL61" s="58">
        <f>IF(AND('Input Sheet'!$D$14&gt;0,Model!HL57&gt;='Input Sheet'!$D$14,HL58=1),1,0)</f>
        <v>0</v>
      </c>
      <c r="HM61" s="58">
        <f>IF(AND('Input Sheet'!$D$14&gt;0,Model!HM57&gt;='Input Sheet'!$D$14,HM58=1),1,0)</f>
        <v>0</v>
      </c>
      <c r="HN61" s="58">
        <f>IF(AND('Input Sheet'!$D$14&gt;0,Model!HN57&gt;='Input Sheet'!$D$14,HN58=1),1,0)</f>
        <v>0</v>
      </c>
      <c r="HO61" s="58">
        <f>IF(AND('Input Sheet'!$D$14&gt;0,Model!HO57&gt;='Input Sheet'!$D$14,HO58=1),1,0)</f>
        <v>0</v>
      </c>
      <c r="HP61" s="58">
        <f>IF(AND('Input Sheet'!$D$14&gt;0,Model!HP57&gt;='Input Sheet'!$D$14,HP58=1),1,0)</f>
        <v>0</v>
      </c>
      <c r="HQ61" s="58">
        <f>IF(AND('Input Sheet'!$D$14&gt;0,Model!HQ57&gt;='Input Sheet'!$D$14,HQ58=1),1,0)</f>
        <v>0</v>
      </c>
      <c r="HR61" s="58">
        <f>IF(AND('Input Sheet'!$D$14&gt;0,Model!HR57&gt;='Input Sheet'!$D$14,HR58=1),1,0)</f>
        <v>0</v>
      </c>
      <c r="HS61" s="58">
        <f>IF(AND('Input Sheet'!$D$14&gt;0,Model!HS57&gt;='Input Sheet'!$D$14,HS58=1),1,0)</f>
        <v>0</v>
      </c>
      <c r="HT61" s="58">
        <f>IF(AND('Input Sheet'!$D$14&gt;0,Model!HT57&gt;='Input Sheet'!$D$14,HT58=1),1,0)</f>
        <v>0</v>
      </c>
      <c r="HU61" s="58">
        <f>IF(AND('Input Sheet'!$D$14&gt;0,Model!HU57&gt;='Input Sheet'!$D$14,HU58=1),1,0)</f>
        <v>0</v>
      </c>
      <c r="HV61" s="58">
        <f>IF(AND('Input Sheet'!$D$14&gt;0,Model!HV57&gt;='Input Sheet'!$D$14,HV58=1),1,0)</f>
        <v>0</v>
      </c>
      <c r="HW61" s="58">
        <f>IF(AND('Input Sheet'!$D$14&gt;0,Model!HW57&gt;='Input Sheet'!$D$14,HW58=1),1,0)</f>
        <v>0</v>
      </c>
      <c r="HX61" s="58">
        <f>IF(AND('Input Sheet'!$D$14&gt;0,Model!HX57&gt;='Input Sheet'!$D$14,HX58=1),1,0)</f>
        <v>0</v>
      </c>
      <c r="HY61" s="58">
        <f>IF(AND('Input Sheet'!$D$14&gt;0,Model!HY57&gt;='Input Sheet'!$D$14,HY58=1),1,0)</f>
        <v>0</v>
      </c>
      <c r="HZ61" s="58">
        <f>IF(AND('Input Sheet'!$D$14&gt;0,Model!HZ57&gt;='Input Sheet'!$D$14,HZ58=1),1,0)</f>
        <v>0</v>
      </c>
      <c r="IA61" s="58">
        <f>IF(AND('Input Sheet'!$D$14&gt;0,Model!IA57&gt;='Input Sheet'!$D$14,IA58=1),1,0)</f>
        <v>0</v>
      </c>
      <c r="IB61" s="58">
        <f>IF(AND('Input Sheet'!$D$14&gt;0,Model!IB57&gt;='Input Sheet'!$D$14,IB58=1),1,0)</f>
        <v>0</v>
      </c>
      <c r="IC61" s="58">
        <f>IF(AND('Input Sheet'!$D$14&gt;0,Model!IC57&gt;='Input Sheet'!$D$14,IC58=1),1,0)</f>
        <v>0</v>
      </c>
      <c r="ID61" s="58">
        <f>IF(AND('Input Sheet'!$D$14&gt;0,Model!ID57&gt;='Input Sheet'!$D$14,ID58=1),1,0)</f>
        <v>0</v>
      </c>
      <c r="IE61" s="58">
        <f>IF(AND('Input Sheet'!$D$14&gt;0,Model!IE57&gt;='Input Sheet'!$D$14,IE58=1),1,0)</f>
        <v>0</v>
      </c>
      <c r="IF61" s="58">
        <f>IF(AND('Input Sheet'!$D$14&gt;0,Model!IF57&gt;='Input Sheet'!$D$14,IF58=1),1,0)</f>
        <v>0</v>
      </c>
      <c r="IG61" s="58">
        <f>IF(AND('Input Sheet'!$D$14&gt;0,Model!IG57&gt;='Input Sheet'!$D$14,IG58=1),1,0)</f>
        <v>0</v>
      </c>
      <c r="IH61" s="58">
        <f>IF(AND('Input Sheet'!$D$14&gt;0,Model!IH57&gt;='Input Sheet'!$D$14,IH58=1),1,0)</f>
        <v>0</v>
      </c>
      <c r="II61" s="58">
        <f>IF(AND('Input Sheet'!$D$14&gt;0,Model!II57&gt;='Input Sheet'!$D$14,II58=1),1,0)</f>
        <v>0</v>
      </c>
      <c r="IJ61" s="58">
        <f>IF(AND('Input Sheet'!$D$14&gt;0,Model!IJ57&gt;='Input Sheet'!$D$14,IJ58=1),1,0)</f>
        <v>0</v>
      </c>
      <c r="IK61" s="58">
        <f>IF(AND('Input Sheet'!$D$14&gt;0,Model!IK57&gt;='Input Sheet'!$D$14,IK58=1),1,0)</f>
        <v>0</v>
      </c>
      <c r="IL61" s="58">
        <f>IF(AND('Input Sheet'!$D$14&gt;0,Model!IL57&gt;='Input Sheet'!$D$14,IL58=1),1,0)</f>
        <v>0</v>
      </c>
      <c r="IM61" s="58">
        <f>IF(AND('Input Sheet'!$D$14&gt;0,Model!IM57&gt;='Input Sheet'!$D$14,IM58=1),1,0)</f>
        <v>0</v>
      </c>
      <c r="IN61" s="58">
        <f>IF(AND('Input Sheet'!$D$14&gt;0,Model!IN57&gt;='Input Sheet'!$D$14,IN58=1),1,0)</f>
        <v>0</v>
      </c>
      <c r="IO61" s="58">
        <f>IF(AND('Input Sheet'!$D$14&gt;0,Model!IO57&gt;='Input Sheet'!$D$14,IO58=1),1,0)</f>
        <v>0</v>
      </c>
      <c r="IP61" s="58">
        <f>IF(AND('Input Sheet'!$D$14&gt;0,Model!IP57&gt;='Input Sheet'!$D$14,IP58=1),1,0)</f>
        <v>0</v>
      </c>
      <c r="IQ61" s="58">
        <f>IF(AND('Input Sheet'!$D$14&gt;0,Model!IQ57&gt;='Input Sheet'!$D$14,IQ58=1),1,0)</f>
        <v>0</v>
      </c>
      <c r="IR61" s="58">
        <f>IF(AND('Input Sheet'!$D$14&gt;0,Model!IR57&gt;='Input Sheet'!$D$14,IR58=1),1,0)</f>
        <v>0</v>
      </c>
      <c r="IS61" s="58">
        <f>IF(AND('Input Sheet'!$D$14&gt;0,Model!IS57&gt;='Input Sheet'!$D$14,IS58=1),1,0)</f>
        <v>0</v>
      </c>
      <c r="IT61" s="58">
        <f>IF(AND('Input Sheet'!$D$14&gt;0,Model!IT57&gt;='Input Sheet'!$D$14,IT58=1),1,0)</f>
        <v>0</v>
      </c>
      <c r="IU61" s="58">
        <f>IF(AND('Input Sheet'!$D$14&gt;0,Model!IU57&gt;='Input Sheet'!$D$14,IU58=1),1,0)</f>
        <v>0</v>
      </c>
      <c r="IV61" s="58">
        <f>IF(AND('Input Sheet'!$D$14&gt;0,Model!IV57&gt;='Input Sheet'!$D$14,IV58=1),1,0)</f>
        <v>0</v>
      </c>
      <c r="IW61" s="58">
        <f>IF(AND('Input Sheet'!$D$14&gt;0,Model!IW57&gt;='Input Sheet'!$D$14,IW58=1),1,0)</f>
        <v>0</v>
      </c>
      <c r="IX61" s="58">
        <f>IF(AND('Input Sheet'!$D$14&gt;0,Model!IX57&gt;='Input Sheet'!$D$14,IX58=1),1,0)</f>
        <v>0</v>
      </c>
      <c r="IY61" s="58">
        <f>IF(AND('Input Sheet'!$D$14&gt;0,Model!IY57&gt;='Input Sheet'!$D$14,IY58=1),1,0)</f>
        <v>0</v>
      </c>
      <c r="IZ61" s="58">
        <f>IF(AND('Input Sheet'!$D$14&gt;0,Model!IZ57&gt;='Input Sheet'!$D$14,IZ58=1),1,0)</f>
        <v>0</v>
      </c>
      <c r="JA61" s="58">
        <f>IF(AND('Input Sheet'!$D$14&gt;0,Model!JA57&gt;='Input Sheet'!$D$14,JA58=1),1,0)</f>
        <v>0</v>
      </c>
      <c r="JB61" s="58">
        <f>IF(AND('Input Sheet'!$D$14&gt;0,Model!JB57&gt;='Input Sheet'!$D$14,JB58=1),1,0)</f>
        <v>0</v>
      </c>
      <c r="JC61" s="58">
        <f>IF(AND('Input Sheet'!$D$14&gt;0,Model!JC57&gt;='Input Sheet'!$D$14,JC58=1),1,0)</f>
        <v>0</v>
      </c>
      <c r="JD61" s="58">
        <f>IF(AND('Input Sheet'!$D$14&gt;0,Model!JD57&gt;='Input Sheet'!$D$14,JD58=1),1,0)</f>
        <v>0</v>
      </c>
      <c r="JE61" s="58">
        <f>IF(AND('Input Sheet'!$D$14&gt;0,Model!JE57&gt;='Input Sheet'!$D$14,JE58=1),1,0)</f>
        <v>0</v>
      </c>
      <c r="JF61" s="58">
        <f>IF(AND('Input Sheet'!$D$14&gt;0,Model!JF57&gt;='Input Sheet'!$D$14,JF58=1),1,0)</f>
        <v>0</v>
      </c>
      <c r="JG61" s="58">
        <f>IF(AND('Input Sheet'!$D$14&gt;0,Model!JG57&gt;='Input Sheet'!$D$14,JG58=1),1,0)</f>
        <v>0</v>
      </c>
      <c r="JH61" s="58">
        <f>IF(AND('Input Sheet'!$D$14&gt;0,Model!JH57&gt;='Input Sheet'!$D$14,JH58=1),1,0)</f>
        <v>0</v>
      </c>
      <c r="JI61" s="58">
        <f>IF(AND('Input Sheet'!$D$14&gt;0,Model!JI57&gt;='Input Sheet'!$D$14,JI58=1),1,0)</f>
        <v>0</v>
      </c>
      <c r="JJ61" s="58">
        <f>IF(AND('Input Sheet'!$D$14&gt;0,Model!JJ57&gt;='Input Sheet'!$D$14,JJ58=1),1,0)</f>
        <v>0</v>
      </c>
      <c r="JK61" s="58">
        <f>IF(AND('Input Sheet'!$D$14&gt;0,Model!JK57&gt;='Input Sheet'!$D$14,JK58=1),1,0)</f>
        <v>0</v>
      </c>
      <c r="JL61" s="58">
        <f>IF(AND('Input Sheet'!$D$14&gt;0,Model!JL57&gt;='Input Sheet'!$D$14,JL58=1),1,0)</f>
        <v>0</v>
      </c>
      <c r="JM61" s="58">
        <f>IF(AND('Input Sheet'!$D$14&gt;0,Model!JM57&gt;='Input Sheet'!$D$14,JM58=1),1,0)</f>
        <v>0</v>
      </c>
      <c r="JN61" s="58">
        <f>IF(AND('Input Sheet'!$D$14&gt;0,Model!JN57&gt;='Input Sheet'!$D$14,JN58=1),1,0)</f>
        <v>0</v>
      </c>
      <c r="JO61" s="58">
        <f>IF(AND('Input Sheet'!$D$14&gt;0,Model!JO57&gt;='Input Sheet'!$D$14,JO58=1),1,0)</f>
        <v>0</v>
      </c>
      <c r="JP61" s="58">
        <f>IF(AND('Input Sheet'!$D$14&gt;0,Model!JP57&gt;='Input Sheet'!$D$14,JP58=1),1,0)</f>
        <v>0</v>
      </c>
      <c r="JQ61" s="58">
        <f>IF(AND('Input Sheet'!$D$14&gt;0,Model!JQ57&gt;='Input Sheet'!$D$14,JQ58=1),1,0)</f>
        <v>0</v>
      </c>
      <c r="JR61" s="58">
        <f>IF(AND('Input Sheet'!$D$14&gt;0,Model!JR57&gt;='Input Sheet'!$D$14,JR58=1),1,0)</f>
        <v>0</v>
      </c>
      <c r="JS61" s="58">
        <f>IF(AND('Input Sheet'!$D$14&gt;0,Model!JS57&gt;='Input Sheet'!$D$14,JS58=1),1,0)</f>
        <v>0</v>
      </c>
      <c r="JT61" s="58">
        <f>IF(AND('Input Sheet'!$D$14&gt;0,Model!JT57&gt;='Input Sheet'!$D$14,JT58=1),1,0)</f>
        <v>0</v>
      </c>
      <c r="JU61" s="58">
        <f>IF(AND('Input Sheet'!$D$14&gt;0,Model!JU57&gt;='Input Sheet'!$D$14,JU58=1),1,0)</f>
        <v>0</v>
      </c>
      <c r="JV61" s="58">
        <f>IF(AND('Input Sheet'!$D$14&gt;0,Model!JV57&gt;='Input Sheet'!$D$14,JV58=1),1,0)</f>
        <v>0</v>
      </c>
      <c r="JW61" s="58">
        <f>IF(AND('Input Sheet'!$D$14&gt;0,Model!JW57&gt;='Input Sheet'!$D$14,JW58=1),1,0)</f>
        <v>0</v>
      </c>
      <c r="JX61" s="58">
        <f>IF(AND('Input Sheet'!$D$14&gt;0,Model!JX57&gt;='Input Sheet'!$D$14,JX58=1),1,0)</f>
        <v>0</v>
      </c>
      <c r="JY61" s="58">
        <f>IF(AND('Input Sheet'!$D$14&gt;0,Model!JY57&gt;='Input Sheet'!$D$14,JY58=1),1,0)</f>
        <v>0</v>
      </c>
      <c r="JZ61" s="58">
        <f>IF(AND('Input Sheet'!$D$14&gt;0,Model!JZ57&gt;='Input Sheet'!$D$14,JZ58=1),1,0)</f>
        <v>0</v>
      </c>
      <c r="KA61" s="58">
        <f>IF(AND('Input Sheet'!$D$14&gt;0,Model!KA57&gt;='Input Sheet'!$D$14,KA58=1),1,0)</f>
        <v>0</v>
      </c>
      <c r="KB61" s="58">
        <f>IF(AND('Input Sheet'!$D$14&gt;0,Model!KB57&gt;='Input Sheet'!$D$14,KB58=1),1,0)</f>
        <v>0</v>
      </c>
      <c r="KC61" s="58">
        <f>IF(AND('Input Sheet'!$D$14&gt;0,Model!KC57&gt;='Input Sheet'!$D$14,KC58=1),1,0)</f>
        <v>0</v>
      </c>
      <c r="KD61" s="58">
        <f>IF(AND('Input Sheet'!$D$14&gt;0,Model!KD57&gt;='Input Sheet'!$D$14,KD58=1),1,0)</f>
        <v>0</v>
      </c>
      <c r="KE61" s="58">
        <f>IF(AND('Input Sheet'!$D$14&gt;0,Model!KE57&gt;='Input Sheet'!$D$14,KE58=1),1,0)</f>
        <v>0</v>
      </c>
      <c r="KF61" s="58">
        <f>IF(AND('Input Sheet'!$D$14&gt;0,Model!KF57&gt;='Input Sheet'!$D$14,KF58=1),1,0)</f>
        <v>0</v>
      </c>
      <c r="KG61" s="58">
        <f>IF(AND('Input Sheet'!$D$14&gt;0,Model!KG57&gt;='Input Sheet'!$D$14,KG58=1),1,0)</f>
        <v>0</v>
      </c>
      <c r="KH61" s="58">
        <f>IF(AND('Input Sheet'!$D$14&gt;0,Model!KH57&gt;='Input Sheet'!$D$14,KH58=1),1,0)</f>
        <v>0</v>
      </c>
      <c r="KI61" s="58">
        <f>IF(AND('Input Sheet'!$D$14&gt;0,Model!KI57&gt;='Input Sheet'!$D$14,KI58=1),1,0)</f>
        <v>0</v>
      </c>
      <c r="KJ61" s="58">
        <f>IF(AND('Input Sheet'!$D$14&gt;0,Model!KJ57&gt;='Input Sheet'!$D$14,KJ58=1),1,0)</f>
        <v>0</v>
      </c>
      <c r="KK61" s="58">
        <f>IF(AND('Input Sheet'!$D$14&gt;0,Model!KK57&gt;='Input Sheet'!$D$14,KK58=1),1,0)</f>
        <v>0</v>
      </c>
      <c r="KL61" s="58">
        <f>IF(AND('Input Sheet'!$D$14&gt;0,Model!KL57&gt;='Input Sheet'!$D$14,KL58=1),1,0)</f>
        <v>0</v>
      </c>
      <c r="KM61" s="58">
        <f>IF(AND('Input Sheet'!$D$14&gt;0,Model!KM57&gt;='Input Sheet'!$D$14,KM58=1),1,0)</f>
        <v>0</v>
      </c>
      <c r="KN61" s="58">
        <f>IF(AND('Input Sheet'!$D$14&gt;0,Model!KN57&gt;='Input Sheet'!$D$14,KN58=1),1,0)</f>
        <v>0</v>
      </c>
      <c r="KO61" s="58">
        <f>IF(AND('Input Sheet'!$D$14&gt;0,Model!KO57&gt;='Input Sheet'!$D$14,KO58=1),1,0)</f>
        <v>0</v>
      </c>
      <c r="KP61" s="58">
        <f>IF(AND('Input Sheet'!$D$14&gt;0,Model!KP57&gt;='Input Sheet'!$D$14,KP58=1),1,0)</f>
        <v>0</v>
      </c>
      <c r="KQ61" s="58">
        <f>IF(AND('Input Sheet'!$D$14&gt;0,Model!KQ57&gt;='Input Sheet'!$D$14,KQ58=1),1,0)</f>
        <v>0</v>
      </c>
      <c r="KR61" s="58">
        <f>IF(AND('Input Sheet'!$D$14&gt;0,Model!KR57&gt;='Input Sheet'!$D$14,KR58=1),1,0)</f>
        <v>0</v>
      </c>
      <c r="KS61" s="58">
        <f>IF(AND('Input Sheet'!$D$14&gt;0,Model!KS57&gt;='Input Sheet'!$D$14,KS58=1),1,0)</f>
        <v>0</v>
      </c>
      <c r="KT61" s="58">
        <f>IF(AND('Input Sheet'!$D$14&gt;0,Model!KT57&gt;='Input Sheet'!$D$14,KT58=1),1,0)</f>
        <v>0</v>
      </c>
      <c r="KU61" s="58">
        <f>IF(AND('Input Sheet'!$D$14&gt;0,Model!KU57&gt;='Input Sheet'!$D$14,KU58=1),1,0)</f>
        <v>0</v>
      </c>
      <c r="KV61" s="58">
        <f>IF(AND('Input Sheet'!$D$14&gt;0,Model!KV57&gt;='Input Sheet'!$D$14,KV58=1),1,0)</f>
        <v>0</v>
      </c>
      <c r="KW61" s="58">
        <f>IF(AND('Input Sheet'!$D$14&gt;0,Model!KW57&gt;='Input Sheet'!$D$14,KW58=1),1,0)</f>
        <v>0</v>
      </c>
      <c r="KX61" s="58">
        <f>IF(AND('Input Sheet'!$D$14&gt;0,Model!KX57&gt;='Input Sheet'!$D$14,KX58=1),1,0)</f>
        <v>0</v>
      </c>
      <c r="KY61" s="58">
        <f>IF(AND('Input Sheet'!$D$14&gt;0,Model!KY57&gt;='Input Sheet'!$D$14,KY58=1),1,0)</f>
        <v>0</v>
      </c>
      <c r="KZ61" s="58">
        <f>IF(AND('Input Sheet'!$D$14&gt;0,Model!KZ57&gt;='Input Sheet'!$D$14,KZ58=1),1,0)</f>
        <v>0</v>
      </c>
      <c r="LA61" s="58">
        <f>IF(AND('Input Sheet'!$D$14&gt;0,Model!LA57&gt;='Input Sheet'!$D$14,LA58=1),1,0)</f>
        <v>0</v>
      </c>
      <c r="LB61" s="58">
        <f>IF(AND('Input Sheet'!$D$14&gt;0,Model!LB57&gt;='Input Sheet'!$D$14,LB58=1),1,0)</f>
        <v>0</v>
      </c>
      <c r="LC61" s="58">
        <f>IF(AND('Input Sheet'!$D$14&gt;0,Model!LC57&gt;='Input Sheet'!$D$14,LC58=1),1,0)</f>
        <v>0</v>
      </c>
      <c r="LD61" s="58">
        <f>IF(AND('Input Sheet'!$D$14&gt;0,Model!LD57&gt;='Input Sheet'!$D$14,LD58=1),1,0)</f>
        <v>0</v>
      </c>
      <c r="LE61" s="58">
        <f>IF(AND('Input Sheet'!$D$14&gt;0,Model!LE57&gt;='Input Sheet'!$D$14,LE58=1),1,0)</f>
        <v>0</v>
      </c>
      <c r="LF61" s="58">
        <f>IF(AND('Input Sheet'!$D$14&gt;0,Model!LF57&gt;='Input Sheet'!$D$14,LF58=1),1,0)</f>
        <v>0</v>
      </c>
      <c r="LG61" s="58">
        <f>IF(AND('Input Sheet'!$D$14&gt;0,Model!LG57&gt;='Input Sheet'!$D$14,LG58=1),1,0)</f>
        <v>0</v>
      </c>
      <c r="LH61" s="58">
        <f>IF(AND('Input Sheet'!$D$14&gt;0,Model!LH57&gt;='Input Sheet'!$D$14,LH58=1),1,0)</f>
        <v>0</v>
      </c>
      <c r="LI61" s="58">
        <f>IF(AND('Input Sheet'!$D$14&gt;0,Model!LI57&gt;='Input Sheet'!$D$14,LI58=1),1,0)</f>
        <v>0</v>
      </c>
      <c r="LJ61" s="58">
        <f>IF(AND('Input Sheet'!$D$14&gt;0,Model!LJ57&gt;='Input Sheet'!$D$14,LJ58=1),1,0)</f>
        <v>0</v>
      </c>
      <c r="LK61" s="58">
        <f>IF(AND('Input Sheet'!$D$14&gt;0,Model!LK57&gt;='Input Sheet'!$D$14,LK58=1),1,0)</f>
        <v>0</v>
      </c>
      <c r="LL61" s="58">
        <f>IF(AND('Input Sheet'!$D$14&gt;0,Model!LL57&gt;='Input Sheet'!$D$14,LL58=1),1,0)</f>
        <v>0</v>
      </c>
      <c r="LM61" s="58">
        <f>IF(AND('Input Sheet'!$D$14&gt;0,Model!LM57&gt;='Input Sheet'!$D$14,LM58=1),1,0)</f>
        <v>0</v>
      </c>
      <c r="LN61" s="58">
        <f>IF(AND('Input Sheet'!$D$14&gt;0,Model!LN57&gt;='Input Sheet'!$D$14,LN58=1),1,0)</f>
        <v>0</v>
      </c>
      <c r="LO61" s="58">
        <f>IF(AND('Input Sheet'!$D$14&gt;0,Model!LO57&gt;='Input Sheet'!$D$14,LO58=1),1,0)</f>
        <v>0</v>
      </c>
      <c r="LP61" s="58">
        <f>IF(AND('Input Sheet'!$D$14&gt;0,Model!LP57&gt;='Input Sheet'!$D$14,LP58=1),1,0)</f>
        <v>0</v>
      </c>
      <c r="LQ61" s="58">
        <f>IF(AND('Input Sheet'!$D$14&gt;0,Model!LQ57&gt;='Input Sheet'!$D$14,LQ58=1),1,0)</f>
        <v>0</v>
      </c>
      <c r="LR61" s="58">
        <f>IF(AND('Input Sheet'!$D$14&gt;0,Model!LR57&gt;='Input Sheet'!$D$14,LR58=1),1,0)</f>
        <v>0</v>
      </c>
      <c r="LS61" s="58">
        <f>IF(AND('Input Sheet'!$D$14&gt;0,Model!LS57&gt;='Input Sheet'!$D$14,LS58=1),1,0)</f>
        <v>0</v>
      </c>
      <c r="LT61" s="58">
        <f>IF(AND('Input Sheet'!$D$14&gt;0,Model!LT57&gt;='Input Sheet'!$D$14,LT58=1),1,0)</f>
        <v>0</v>
      </c>
      <c r="LU61" s="58">
        <f>IF(AND('Input Sheet'!$D$14&gt;0,Model!LU57&gt;='Input Sheet'!$D$14,LU58=1),1,0)</f>
        <v>0</v>
      </c>
      <c r="LV61" s="58">
        <f>IF(AND('Input Sheet'!$D$14&gt;0,Model!LV57&gt;='Input Sheet'!$D$14,LV58=1),1,0)</f>
        <v>0</v>
      </c>
      <c r="LW61" s="58">
        <f>IF(AND('Input Sheet'!$D$14&gt;0,Model!LW57&gt;='Input Sheet'!$D$14,LW58=1),1,0)</f>
        <v>0</v>
      </c>
      <c r="LX61" s="58">
        <f>IF(AND('Input Sheet'!$D$14&gt;0,Model!LX57&gt;='Input Sheet'!$D$14,LX58=1),1,0)</f>
        <v>0</v>
      </c>
      <c r="LY61" s="58">
        <f>IF(AND('Input Sheet'!$D$14&gt;0,Model!LY57&gt;='Input Sheet'!$D$14,LY58=1),1,0)</f>
        <v>0</v>
      </c>
      <c r="LZ61" s="58">
        <f>IF(AND('Input Sheet'!$D$14&gt;0,Model!LZ57&gt;='Input Sheet'!$D$14,LZ58=1),1,0)</f>
        <v>0</v>
      </c>
      <c r="MA61" s="58">
        <f>IF(AND('Input Sheet'!$D$14&gt;0,Model!MA57&gt;='Input Sheet'!$D$14,MA58=1),1,0)</f>
        <v>0</v>
      </c>
      <c r="MB61" s="58">
        <f>IF(AND('Input Sheet'!$D$14&gt;0,Model!MB57&gt;='Input Sheet'!$D$14,MB58=1),1,0)</f>
        <v>0</v>
      </c>
      <c r="MC61" s="58">
        <f>IF(AND('Input Sheet'!$D$14&gt;0,Model!MC57&gt;='Input Sheet'!$D$14,MC58=1),1,0)</f>
        <v>0</v>
      </c>
      <c r="MD61" s="58">
        <f>IF(AND('Input Sheet'!$D$14&gt;0,Model!MD57&gt;='Input Sheet'!$D$14,MD58=1),1,0)</f>
        <v>0</v>
      </c>
      <c r="ME61" s="58">
        <f>IF(AND('Input Sheet'!$D$14&gt;0,Model!ME57&gt;='Input Sheet'!$D$14,ME58=1),1,0)</f>
        <v>0</v>
      </c>
      <c r="MF61" s="58">
        <f>IF(AND('Input Sheet'!$D$14&gt;0,Model!MF57&gt;='Input Sheet'!$D$14,MF58=1),1,0)</f>
        <v>0</v>
      </c>
      <c r="MG61" s="58">
        <f>IF(AND('Input Sheet'!$D$14&gt;0,Model!MG57&gt;='Input Sheet'!$D$14,MG58=1),1,0)</f>
        <v>0</v>
      </c>
      <c r="MH61" s="58">
        <f>IF(AND('Input Sheet'!$D$14&gt;0,Model!MH57&gt;='Input Sheet'!$D$14,MH58=1),1,0)</f>
        <v>0</v>
      </c>
      <c r="MI61" s="58">
        <f>IF(AND('Input Sheet'!$D$14&gt;0,Model!MI57&gt;='Input Sheet'!$D$14,MI58=1),1,0)</f>
        <v>0</v>
      </c>
      <c r="MJ61" s="58">
        <f>IF(AND('Input Sheet'!$D$14&gt;0,Model!MJ57&gt;='Input Sheet'!$D$14,MJ58=1),1,0)</f>
        <v>0</v>
      </c>
      <c r="MK61" s="58">
        <f>IF(AND('Input Sheet'!$D$14&gt;0,Model!MK57&gt;='Input Sheet'!$D$14,MK58=1),1,0)</f>
        <v>0</v>
      </c>
      <c r="ML61" s="58">
        <f>IF(AND('Input Sheet'!$D$14&gt;0,Model!ML57&gt;='Input Sheet'!$D$14,ML58=1),1,0)</f>
        <v>0</v>
      </c>
      <c r="MM61" s="58">
        <f>IF(AND('Input Sheet'!$D$14&gt;0,Model!MM57&gt;='Input Sheet'!$D$14,MM58=1),1,0)</f>
        <v>0</v>
      </c>
      <c r="MN61" s="58">
        <f>IF(AND('Input Sheet'!$D$14&gt;0,Model!MN57&gt;='Input Sheet'!$D$14,MN58=1),1,0)</f>
        <v>0</v>
      </c>
      <c r="MO61" s="58">
        <f>IF(AND('Input Sheet'!$D$14&gt;0,Model!MO57&gt;='Input Sheet'!$D$14,MO58=1),1,0)</f>
        <v>0</v>
      </c>
      <c r="MP61" s="58">
        <f>IF(AND('Input Sheet'!$D$14&gt;0,Model!MP57&gt;='Input Sheet'!$D$14,MP58=1),1,0)</f>
        <v>0</v>
      </c>
      <c r="MQ61" s="58">
        <f>IF(AND('Input Sheet'!$D$14&gt;0,Model!MQ57&gt;='Input Sheet'!$D$14,MQ58=1),1,0)</f>
        <v>0</v>
      </c>
      <c r="MR61" s="58">
        <f>IF(AND('Input Sheet'!$D$14&gt;0,Model!MR57&gt;='Input Sheet'!$D$14,MR58=1),1,0)</f>
        <v>0</v>
      </c>
      <c r="MS61" s="58">
        <f>IF(AND('Input Sheet'!$D$14&gt;0,Model!MS57&gt;='Input Sheet'!$D$14,MS58=1),1,0)</f>
        <v>0</v>
      </c>
      <c r="MT61" s="58">
        <f>IF(AND('Input Sheet'!$D$14&gt;0,Model!MT57&gt;='Input Sheet'!$D$14,MT58=1),1,0)</f>
        <v>0</v>
      </c>
      <c r="MU61" s="58">
        <f>IF(AND('Input Sheet'!$D$14&gt;0,Model!MU57&gt;='Input Sheet'!$D$14,MU58=1),1,0)</f>
        <v>0</v>
      </c>
      <c r="MV61" s="58">
        <f>IF(AND('Input Sheet'!$D$14&gt;0,Model!MV57&gt;='Input Sheet'!$D$14,MV58=1),1,0)</f>
        <v>0</v>
      </c>
      <c r="MW61" s="58">
        <f>IF(AND('Input Sheet'!$D$14&gt;0,Model!MW57&gt;='Input Sheet'!$D$14,MW58=1),1,0)</f>
        <v>0</v>
      </c>
      <c r="MX61" s="58">
        <f>IF(AND('Input Sheet'!$D$14&gt;0,Model!MX57&gt;='Input Sheet'!$D$14,MX58=1),1,0)</f>
        <v>0</v>
      </c>
      <c r="MY61" s="58">
        <f>IF(AND('Input Sheet'!$D$14&gt;0,Model!MY57&gt;='Input Sheet'!$D$14,MY58=1),1,0)</f>
        <v>0</v>
      </c>
      <c r="MZ61" s="58">
        <f>IF(AND('Input Sheet'!$D$14&gt;0,Model!MZ57&gt;='Input Sheet'!$D$14,MZ58=1),1,0)</f>
        <v>0</v>
      </c>
      <c r="NA61" s="58">
        <f>IF(AND('Input Sheet'!$D$14&gt;0,Model!NA57&gt;='Input Sheet'!$D$14,NA58=1),1,0)</f>
        <v>0</v>
      </c>
      <c r="NB61" s="58">
        <f>IF(AND('Input Sheet'!$D$14&gt;0,Model!NB57&gt;='Input Sheet'!$D$14,NB58=1),1,0)</f>
        <v>0</v>
      </c>
      <c r="NC61" s="58">
        <f>IF(AND('Input Sheet'!$D$14&gt;0,Model!NC57&gt;='Input Sheet'!$D$14,NC58=1),1,0)</f>
        <v>0</v>
      </c>
      <c r="ND61" s="58">
        <f>IF(AND('Input Sheet'!$D$14&gt;0,Model!ND57&gt;='Input Sheet'!$D$14,ND58=1),1,0)</f>
        <v>0</v>
      </c>
      <c r="NE61" s="58">
        <f>IF(AND('Input Sheet'!$D$14&gt;0,Model!NE57&gt;='Input Sheet'!$D$14,NE58=1),1,0)</f>
        <v>0</v>
      </c>
      <c r="NF61" s="58">
        <f>IF(AND('Input Sheet'!$D$14&gt;0,Model!NF57&gt;='Input Sheet'!$D$14,NF58=1),1,0)</f>
        <v>0</v>
      </c>
      <c r="NG61" s="58">
        <f>IF(AND('Input Sheet'!$D$14&gt;0,Model!NG57&gt;='Input Sheet'!$D$14,NG58=1),1,0)</f>
        <v>0</v>
      </c>
      <c r="NH61" s="58">
        <f>IF(AND('Input Sheet'!$D$14&gt;0,Model!NH57&gt;='Input Sheet'!$D$14,NH58=1),1,0)</f>
        <v>0</v>
      </c>
      <c r="NI61" s="58">
        <f>IF(AND('Input Sheet'!$D$14&gt;0,Model!NI57&gt;='Input Sheet'!$D$14,NI58=1),1,0)</f>
        <v>0</v>
      </c>
      <c r="NJ61" s="58">
        <f>IF(AND('Input Sheet'!$D$14&gt;0,Model!NJ57&gt;='Input Sheet'!$D$14,NJ58=1),1,0)</f>
        <v>0</v>
      </c>
      <c r="NK61" s="58">
        <f>IF(AND('Input Sheet'!$D$14&gt;0,Model!NK57&gt;='Input Sheet'!$D$14,NK58=1),1,0)</f>
        <v>0</v>
      </c>
      <c r="NL61" s="58">
        <f>IF(AND('Input Sheet'!$D$14&gt;0,Model!NL57&gt;='Input Sheet'!$D$14,NL58=1),1,0)</f>
        <v>0</v>
      </c>
      <c r="NM61" s="58">
        <f>IF(AND('Input Sheet'!$D$14&gt;0,Model!NM57&gt;='Input Sheet'!$D$14,NM58=1),1,0)</f>
        <v>0</v>
      </c>
      <c r="NN61" s="58">
        <f>IF(AND('Input Sheet'!$D$14&gt;0,Model!NN57&gt;='Input Sheet'!$D$14,NN58=1),1,0)</f>
        <v>0</v>
      </c>
      <c r="NO61" s="58">
        <f>IF(AND('Input Sheet'!$D$14&gt;0,Model!NO57&gt;='Input Sheet'!$D$14,NO58=1),1,0)</f>
        <v>0</v>
      </c>
      <c r="NP61" s="58">
        <f>IF(AND('Input Sheet'!$D$14&gt;0,Model!NP57&gt;='Input Sheet'!$D$14,NP58=1),1,0)</f>
        <v>0</v>
      </c>
      <c r="NQ61" s="58">
        <f>IF(AND('Input Sheet'!$D$14&gt;0,Model!NQ57&gt;='Input Sheet'!$D$14,NQ58=1),1,0)</f>
        <v>0</v>
      </c>
      <c r="NR61" s="58">
        <f>IF(AND('Input Sheet'!$D$14&gt;0,Model!NR57&gt;='Input Sheet'!$D$14,NR58=1),1,0)</f>
        <v>0</v>
      </c>
      <c r="NS61" s="58">
        <f>IF(AND('Input Sheet'!$D$14&gt;0,Model!NS57&gt;='Input Sheet'!$D$14,NS58=1),1,0)</f>
        <v>0</v>
      </c>
      <c r="NT61" s="58">
        <f>IF(AND('Input Sheet'!$D$14&gt;0,Model!NT57&gt;='Input Sheet'!$D$14,NT58=1),1,0)</f>
        <v>0</v>
      </c>
      <c r="NU61" s="58">
        <f>IF(AND('Input Sheet'!$D$14&gt;0,Model!NU57&gt;='Input Sheet'!$D$14,NU58=1),1,0)</f>
        <v>0</v>
      </c>
      <c r="NV61" s="58">
        <f>IF(AND('Input Sheet'!$D$14&gt;0,Model!NV57&gt;='Input Sheet'!$D$14,NV58=1),1,0)</f>
        <v>0</v>
      </c>
      <c r="NW61" s="58">
        <f>IF(AND('Input Sheet'!$D$14&gt;0,Model!NW57&gt;='Input Sheet'!$D$14,NW58=1),1,0)</f>
        <v>0</v>
      </c>
      <c r="NX61" s="58">
        <f>IF(AND('Input Sheet'!$D$14&gt;0,Model!NX57&gt;='Input Sheet'!$D$14,NX58=1),1,0)</f>
        <v>0</v>
      </c>
      <c r="NY61" s="58">
        <f>IF(AND('Input Sheet'!$D$14&gt;0,Model!NY57&gt;='Input Sheet'!$D$14,NY58=1),1,0)</f>
        <v>0</v>
      </c>
      <c r="NZ61" s="58">
        <f>IF(AND('Input Sheet'!$D$14&gt;0,Model!NZ57&gt;='Input Sheet'!$D$14,NZ58=1),1,0)</f>
        <v>0</v>
      </c>
      <c r="OA61" s="58">
        <f>IF(AND('Input Sheet'!$D$14&gt;0,Model!OA57&gt;='Input Sheet'!$D$14,OA58=1),1,0)</f>
        <v>0</v>
      </c>
      <c r="OB61" s="58">
        <f>IF(AND('Input Sheet'!$D$14&gt;0,Model!OB57&gt;='Input Sheet'!$D$14,OB58=1),1,0)</f>
        <v>0</v>
      </c>
      <c r="OC61" s="58">
        <f>IF(AND('Input Sheet'!$D$14&gt;0,Model!OC57&gt;='Input Sheet'!$D$14,OC58=1),1,0)</f>
        <v>0</v>
      </c>
      <c r="OD61" s="58">
        <f>IF(AND('Input Sheet'!$D$14&gt;0,Model!OD57&gt;='Input Sheet'!$D$14,OD58=1),1,0)</f>
        <v>0</v>
      </c>
      <c r="OE61" s="58">
        <f>IF(AND('Input Sheet'!$D$14&gt;0,Model!OE57&gt;='Input Sheet'!$D$14,OE58=1),1,0)</f>
        <v>0</v>
      </c>
      <c r="OF61" s="58">
        <f>IF(AND('Input Sheet'!$D$14&gt;0,Model!OF57&gt;='Input Sheet'!$D$14,OF58=1),1,0)</f>
        <v>0</v>
      </c>
      <c r="OG61" s="58">
        <f>IF(AND('Input Sheet'!$D$14&gt;0,Model!OG57&gt;='Input Sheet'!$D$14,OG58=1),1,0)</f>
        <v>0</v>
      </c>
      <c r="OH61" s="58">
        <f>IF(AND('Input Sheet'!$D$14&gt;0,Model!OH57&gt;='Input Sheet'!$D$14,OH58=1),1,0)</f>
        <v>0</v>
      </c>
      <c r="OI61" s="58">
        <f>IF(AND('Input Sheet'!$D$14&gt;0,Model!OI57&gt;='Input Sheet'!$D$14,OI58=1),1,0)</f>
        <v>0</v>
      </c>
      <c r="OJ61" s="58">
        <f>IF(AND('Input Sheet'!$D$14&gt;0,Model!OJ57&gt;='Input Sheet'!$D$14,OJ58=1),1,0)</f>
        <v>0</v>
      </c>
      <c r="OK61" s="58">
        <f>IF(AND('Input Sheet'!$D$14&gt;0,Model!OK57&gt;='Input Sheet'!$D$14,OK58=1),1,0)</f>
        <v>0</v>
      </c>
      <c r="OL61" s="58">
        <f>IF(AND('Input Sheet'!$D$14&gt;0,Model!OL57&gt;='Input Sheet'!$D$14,OL58=1),1,0)</f>
        <v>0</v>
      </c>
      <c r="OM61" s="58">
        <f>IF(AND('Input Sheet'!$D$14&gt;0,Model!OM57&gt;='Input Sheet'!$D$14,OM58=1),1,0)</f>
        <v>0</v>
      </c>
      <c r="ON61" s="58">
        <f>IF(AND('Input Sheet'!$D$14&gt;0,Model!ON57&gt;='Input Sheet'!$D$14,ON58=1),1,0)</f>
        <v>0</v>
      </c>
      <c r="OO61" s="58">
        <f>IF(AND('Input Sheet'!$D$14&gt;0,Model!OO57&gt;='Input Sheet'!$D$14,OO58=1),1,0)</f>
        <v>0</v>
      </c>
      <c r="OP61" s="58">
        <f>IF(AND('Input Sheet'!$D$14&gt;0,Model!OP57&gt;='Input Sheet'!$D$14,OP58=1),1,0)</f>
        <v>0</v>
      </c>
      <c r="OQ61" s="58">
        <f>IF(AND('Input Sheet'!$D$14&gt;0,Model!OQ57&gt;='Input Sheet'!$D$14,OQ58=1),1,0)</f>
        <v>0</v>
      </c>
      <c r="OR61" s="58">
        <f>IF(AND('Input Sheet'!$D$14&gt;0,Model!OR57&gt;='Input Sheet'!$D$14,OR58=1),1,0)</f>
        <v>0</v>
      </c>
      <c r="OS61" s="58">
        <f>IF(AND('Input Sheet'!$D$14&gt;0,Model!OS57&gt;='Input Sheet'!$D$14,OS58=1),1,0)</f>
        <v>0</v>
      </c>
      <c r="OT61" s="58">
        <f>IF(AND('Input Sheet'!$D$14&gt;0,Model!OT57&gt;='Input Sheet'!$D$14,OT58=1),1,0)</f>
        <v>0</v>
      </c>
      <c r="OU61" s="58">
        <f>IF(AND('Input Sheet'!$D$14&gt;0,Model!OU57&gt;='Input Sheet'!$D$14,OU58=1),1,0)</f>
        <v>0</v>
      </c>
      <c r="OV61" s="58">
        <f>IF(AND('Input Sheet'!$D$14&gt;0,Model!OV57&gt;='Input Sheet'!$D$14,OV58=1),1,0)</f>
        <v>0</v>
      </c>
      <c r="OW61" s="58">
        <f>IF(AND('Input Sheet'!$D$14&gt;0,Model!OW57&gt;='Input Sheet'!$D$14,OW58=1),1,0)</f>
        <v>0</v>
      </c>
      <c r="OX61" s="58">
        <f>IF(AND('Input Sheet'!$D$14&gt;0,Model!OX57&gt;='Input Sheet'!$D$14,OX58=1),1,0)</f>
        <v>0</v>
      </c>
      <c r="OY61" s="58">
        <f>IF(AND('Input Sheet'!$D$14&gt;0,Model!OY57&gt;='Input Sheet'!$D$14,OY58=1),1,0)</f>
        <v>0</v>
      </c>
      <c r="OZ61" s="58">
        <f>IF(AND('Input Sheet'!$D$14&gt;0,Model!OZ57&gt;='Input Sheet'!$D$14,OZ58=1),1,0)</f>
        <v>0</v>
      </c>
      <c r="PA61" s="58">
        <f>IF(AND('Input Sheet'!$D$14&gt;0,Model!PA57&gt;='Input Sheet'!$D$14,PA58=1),1,0)</f>
        <v>0</v>
      </c>
      <c r="PB61" s="58">
        <f>IF(AND('Input Sheet'!$D$14&gt;0,Model!PB57&gt;='Input Sheet'!$D$14,PB58=1),1,0)</f>
        <v>0</v>
      </c>
      <c r="PC61" s="58">
        <f>IF(AND('Input Sheet'!$D$14&gt;0,Model!PC57&gt;='Input Sheet'!$D$14,PC58=1),1,0)</f>
        <v>0</v>
      </c>
      <c r="PD61" s="58">
        <f>IF(AND('Input Sheet'!$D$14&gt;0,Model!PD57&gt;='Input Sheet'!$D$14,PD58=1),1,0)</f>
        <v>0</v>
      </c>
      <c r="PE61" s="58">
        <f>IF(AND('Input Sheet'!$D$14&gt;0,Model!PE57&gt;='Input Sheet'!$D$14,PE58=1),1,0)</f>
        <v>0</v>
      </c>
      <c r="PF61" s="58">
        <f>IF(AND('Input Sheet'!$D$14&gt;0,Model!PF57&gt;='Input Sheet'!$D$14,PF58=1),1,0)</f>
        <v>0</v>
      </c>
      <c r="PG61" s="58">
        <f>IF(AND('Input Sheet'!$D$14&gt;0,Model!PG57&gt;='Input Sheet'!$D$14,PG58=1),1,0)</f>
        <v>0</v>
      </c>
      <c r="PH61" s="58">
        <f>IF(AND('Input Sheet'!$D$14&gt;0,Model!PH57&gt;='Input Sheet'!$D$14,PH58=1),1,0)</f>
        <v>0</v>
      </c>
      <c r="PI61" s="58">
        <f>IF(AND('Input Sheet'!$D$14&gt;0,Model!PI57&gt;='Input Sheet'!$D$14,PI58=1),1,0)</f>
        <v>0</v>
      </c>
      <c r="PJ61" s="58">
        <f>IF(AND('Input Sheet'!$D$14&gt;0,Model!PJ57&gt;='Input Sheet'!$D$14,PJ58=1),1,0)</f>
        <v>0</v>
      </c>
      <c r="PK61" s="58">
        <f>IF(AND('Input Sheet'!$D$14&gt;0,Model!PK57&gt;='Input Sheet'!$D$14,PK58=1),1,0)</f>
        <v>0</v>
      </c>
      <c r="PL61" s="58">
        <f>IF(AND('Input Sheet'!$D$14&gt;0,Model!PL57&gt;='Input Sheet'!$D$14,PL58=1),1,0)</f>
        <v>0</v>
      </c>
      <c r="PM61" s="58">
        <f>IF(AND('Input Sheet'!$D$14&gt;0,Model!PM57&gt;='Input Sheet'!$D$14,PM58=1),1,0)</f>
        <v>0</v>
      </c>
      <c r="PN61" s="58">
        <f>IF(AND('Input Sheet'!$D$14&gt;0,Model!PN57&gt;='Input Sheet'!$D$14,PN58=1),1,0)</f>
        <v>0</v>
      </c>
      <c r="PO61" s="58">
        <f>IF(AND('Input Sheet'!$D$14&gt;0,Model!PO57&gt;='Input Sheet'!$D$14,PO58=1),1,0)</f>
        <v>0</v>
      </c>
      <c r="PP61" s="58">
        <f>IF(AND('Input Sheet'!$D$14&gt;0,Model!PP57&gt;='Input Sheet'!$D$14,PP58=1),1,0)</f>
        <v>0</v>
      </c>
      <c r="PQ61" s="58">
        <f>IF(AND('Input Sheet'!$D$14&gt;0,Model!PQ57&gt;='Input Sheet'!$D$14,PQ58=1),1,0)</f>
        <v>0</v>
      </c>
      <c r="PR61" s="58">
        <f>IF(AND('Input Sheet'!$D$14&gt;0,Model!PR57&gt;='Input Sheet'!$D$14,PR58=1),1,0)</f>
        <v>0</v>
      </c>
      <c r="PS61" s="58">
        <f>IF(AND('Input Sheet'!$D$14&gt;0,Model!PS57&gt;='Input Sheet'!$D$14,PS58=1),1,0)</f>
        <v>0</v>
      </c>
      <c r="PT61" s="58">
        <f>IF(AND('Input Sheet'!$D$14&gt;0,Model!PT57&gt;='Input Sheet'!$D$14,PT58=1),1,0)</f>
        <v>0</v>
      </c>
      <c r="PU61" s="58">
        <f>IF(AND('Input Sheet'!$D$14&gt;0,Model!PU57&gt;='Input Sheet'!$D$14,PU58=1),1,0)</f>
        <v>0</v>
      </c>
      <c r="PV61" s="58">
        <f>IF(AND('Input Sheet'!$D$14&gt;0,Model!PV57&gt;='Input Sheet'!$D$14,PV58=1),1,0)</f>
        <v>0</v>
      </c>
      <c r="PW61" s="58">
        <f>IF(AND('Input Sheet'!$D$14&gt;0,Model!PW57&gt;='Input Sheet'!$D$14,PW58=1),1,0)</f>
        <v>0</v>
      </c>
      <c r="PX61" s="58">
        <f>IF(AND('Input Sheet'!$D$14&gt;0,Model!PX57&gt;='Input Sheet'!$D$14,PX58=1),1,0)</f>
        <v>0</v>
      </c>
      <c r="PY61" s="58">
        <f>IF(AND('Input Sheet'!$D$14&gt;0,Model!PY57&gt;='Input Sheet'!$D$14,PY58=1),1,0)</f>
        <v>0</v>
      </c>
      <c r="PZ61" s="58">
        <f>IF(AND('Input Sheet'!$D$14&gt;0,Model!PZ57&gt;='Input Sheet'!$D$14,PZ58=1),1,0)</f>
        <v>0</v>
      </c>
      <c r="QA61" s="58">
        <f>IF(AND('Input Sheet'!$D$14&gt;0,Model!QA57&gt;='Input Sheet'!$D$14,QA58=1),1,0)</f>
        <v>0</v>
      </c>
      <c r="QB61" s="58">
        <f>IF(AND('Input Sheet'!$D$14&gt;0,Model!QB57&gt;='Input Sheet'!$D$14,QB58=1),1,0)</f>
        <v>0</v>
      </c>
      <c r="QC61" s="58">
        <f>IF(AND('Input Sheet'!$D$14&gt;0,Model!QC57&gt;='Input Sheet'!$D$14,QC58=1),1,0)</f>
        <v>0</v>
      </c>
      <c r="QD61" s="58">
        <f>IF(AND('Input Sheet'!$D$14&gt;0,Model!QD57&gt;='Input Sheet'!$D$14,QD58=1),1,0)</f>
        <v>0</v>
      </c>
      <c r="QE61" s="58">
        <f>IF(AND('Input Sheet'!$D$14&gt;0,Model!QE57&gt;='Input Sheet'!$D$14,QE58=1),1,0)</f>
        <v>0</v>
      </c>
      <c r="QF61" s="58">
        <f>IF(AND('Input Sheet'!$D$14&gt;0,Model!QF57&gt;='Input Sheet'!$D$14,QF58=1),1,0)</f>
        <v>0</v>
      </c>
      <c r="QG61" s="58">
        <f>IF(AND('Input Sheet'!$D$14&gt;0,Model!QG57&gt;='Input Sheet'!$D$14,QG58=1),1,0)</f>
        <v>0</v>
      </c>
      <c r="QH61" s="58">
        <f>IF(AND('Input Sheet'!$D$14&gt;0,Model!QH57&gt;='Input Sheet'!$D$14,QH58=1),1,0)</f>
        <v>0</v>
      </c>
      <c r="QI61" s="58">
        <f>IF(AND('Input Sheet'!$D$14&gt;0,Model!QI57&gt;='Input Sheet'!$D$14,QI58=1),1,0)</f>
        <v>0</v>
      </c>
      <c r="QJ61" s="58">
        <f>IF(AND('Input Sheet'!$D$14&gt;0,Model!QJ57&gt;='Input Sheet'!$D$14,QJ58=1),1,0)</f>
        <v>0</v>
      </c>
      <c r="QK61" s="58">
        <f>IF(AND('Input Sheet'!$D$14&gt;0,Model!QK57&gt;='Input Sheet'!$D$14,QK58=1),1,0)</f>
        <v>0</v>
      </c>
      <c r="QL61" s="58">
        <f>IF(AND('Input Sheet'!$D$14&gt;0,Model!QL57&gt;='Input Sheet'!$D$14,QL58=1),1,0)</f>
        <v>0</v>
      </c>
      <c r="QM61" s="58">
        <f>IF(AND('Input Sheet'!$D$14&gt;0,Model!QM57&gt;='Input Sheet'!$D$14,QM58=1),1,0)</f>
        <v>0</v>
      </c>
      <c r="QN61" s="58">
        <f>IF(AND('Input Sheet'!$D$14&gt;0,Model!QN57&gt;='Input Sheet'!$D$14,QN58=1),1,0)</f>
        <v>0</v>
      </c>
      <c r="QO61" s="58">
        <f>IF(AND('Input Sheet'!$D$14&gt;0,Model!QO57&gt;='Input Sheet'!$D$14,QO58=1),1,0)</f>
        <v>0</v>
      </c>
      <c r="QP61" s="58">
        <f>IF(AND('Input Sheet'!$D$14&gt;0,Model!QP57&gt;='Input Sheet'!$D$14,QP58=1),1,0)</f>
        <v>0</v>
      </c>
      <c r="QQ61" s="58">
        <f>IF(AND('Input Sheet'!$D$14&gt;0,Model!QQ57&gt;='Input Sheet'!$D$14,QQ58=1),1,0)</f>
        <v>0</v>
      </c>
      <c r="QR61" s="58">
        <f>IF(AND('Input Sheet'!$D$14&gt;0,Model!QR57&gt;='Input Sheet'!$D$14,QR58=1),1,0)</f>
        <v>0</v>
      </c>
      <c r="QS61" s="58">
        <f>IF(AND('Input Sheet'!$D$14&gt;0,Model!QS57&gt;='Input Sheet'!$D$14,QS58=1),1,0)</f>
        <v>0</v>
      </c>
      <c r="QT61" s="58">
        <f>IF(AND('Input Sheet'!$D$14&gt;0,Model!QT57&gt;='Input Sheet'!$D$14,QT58=1),1,0)</f>
        <v>0</v>
      </c>
      <c r="QU61" s="58">
        <f>IF(AND('Input Sheet'!$D$14&gt;0,Model!QU57&gt;='Input Sheet'!$D$14,QU58=1),1,0)</f>
        <v>0</v>
      </c>
      <c r="QV61" s="58">
        <f>IF(AND('Input Sheet'!$D$14&gt;0,Model!QV57&gt;='Input Sheet'!$D$14,QV58=1),1,0)</f>
        <v>0</v>
      </c>
      <c r="QW61" s="58">
        <f>IF(AND('Input Sheet'!$D$14&gt;0,Model!QW57&gt;='Input Sheet'!$D$14,QW58=1),1,0)</f>
        <v>0</v>
      </c>
      <c r="QX61" s="58">
        <f>IF(AND('Input Sheet'!$D$14&gt;0,Model!QX57&gt;='Input Sheet'!$D$14,QX58=1),1,0)</f>
        <v>0</v>
      </c>
      <c r="QY61" s="58">
        <f>IF(AND('Input Sheet'!$D$14&gt;0,Model!QY57&gt;='Input Sheet'!$D$14,QY58=1),1,0)</f>
        <v>0</v>
      </c>
      <c r="QZ61" s="58">
        <f>IF(AND('Input Sheet'!$D$14&gt;0,Model!QZ57&gt;='Input Sheet'!$D$14,QZ58=1),1,0)</f>
        <v>0</v>
      </c>
      <c r="RA61" s="58">
        <f>IF(AND('Input Sheet'!$D$14&gt;0,Model!RA57&gt;='Input Sheet'!$D$14,RA58=1),1,0)</f>
        <v>0</v>
      </c>
      <c r="RB61" s="58">
        <f>IF(AND('Input Sheet'!$D$14&gt;0,Model!RB57&gt;='Input Sheet'!$D$14,RB58=1),1,0)</f>
        <v>0</v>
      </c>
      <c r="RC61" s="58">
        <f>IF(AND('Input Sheet'!$D$14&gt;0,Model!RC57&gt;='Input Sheet'!$D$14,RC58=1),1,0)</f>
        <v>0</v>
      </c>
      <c r="RD61" s="58">
        <f>IF(AND('Input Sheet'!$D$14&gt;0,Model!RD57&gt;='Input Sheet'!$D$14,RD58=1),1,0)</f>
        <v>0</v>
      </c>
      <c r="RE61" s="58">
        <f>IF(AND('Input Sheet'!$D$14&gt;0,Model!RE57&gt;='Input Sheet'!$D$14,RE58=1),1,0)</f>
        <v>0</v>
      </c>
      <c r="RF61" s="58">
        <f>IF(AND('Input Sheet'!$D$14&gt;0,Model!RF57&gt;='Input Sheet'!$D$14,RF58=1),1,0)</f>
        <v>0</v>
      </c>
      <c r="RG61" s="58">
        <f>IF(AND('Input Sheet'!$D$14&gt;0,Model!RG57&gt;='Input Sheet'!$D$14,RG58=1),1,0)</f>
        <v>0</v>
      </c>
      <c r="RH61" s="58">
        <f>IF(AND('Input Sheet'!$D$14&gt;0,Model!RH57&gt;='Input Sheet'!$D$14,RH58=1),1,0)</f>
        <v>0</v>
      </c>
      <c r="RI61" s="58">
        <f>IF(AND('Input Sheet'!$D$14&gt;0,Model!RI57&gt;='Input Sheet'!$D$14,RI58=1),1,0)</f>
        <v>0</v>
      </c>
      <c r="RJ61" s="58">
        <f>IF(AND('Input Sheet'!$D$14&gt;0,Model!RJ57&gt;='Input Sheet'!$D$14,RJ58=1),1,0)</f>
        <v>0</v>
      </c>
      <c r="RK61" s="58">
        <f>IF(AND('Input Sheet'!$D$14&gt;0,Model!RK57&gt;='Input Sheet'!$D$14,RK58=1),1,0)</f>
        <v>0</v>
      </c>
      <c r="RL61" s="58">
        <f>IF(AND('Input Sheet'!$D$14&gt;0,Model!RL57&gt;='Input Sheet'!$D$14,RL58=1),1,0)</f>
        <v>0</v>
      </c>
      <c r="RM61" s="58">
        <f>IF(AND('Input Sheet'!$D$14&gt;0,Model!RM57&gt;='Input Sheet'!$D$14,RM58=1),1,0)</f>
        <v>0</v>
      </c>
      <c r="RN61" s="58">
        <f>IF(AND('Input Sheet'!$D$14&gt;0,Model!RN57&gt;='Input Sheet'!$D$14,RN58=1),1,0)</f>
        <v>0</v>
      </c>
      <c r="RO61" s="58">
        <f>IF(AND('Input Sheet'!$D$14&gt;0,Model!RO57&gt;='Input Sheet'!$D$14,RO58=1),1,0)</f>
        <v>0</v>
      </c>
      <c r="RP61" s="58">
        <f>IF(AND('Input Sheet'!$D$14&gt;0,Model!RP57&gt;='Input Sheet'!$D$14,RP58=1),1,0)</f>
        <v>0</v>
      </c>
      <c r="RQ61" s="58">
        <f>IF(AND('Input Sheet'!$D$14&gt;0,Model!RQ57&gt;='Input Sheet'!$D$14,RQ58=1),1,0)</f>
        <v>0</v>
      </c>
      <c r="RR61" s="58">
        <f>IF(AND('Input Sheet'!$D$14&gt;0,Model!RR57&gt;='Input Sheet'!$D$14,RR58=1),1,0)</f>
        <v>0</v>
      </c>
      <c r="RS61" s="58">
        <f>IF(AND('Input Sheet'!$D$14&gt;0,Model!RS57&gt;='Input Sheet'!$D$14,RS58=1),1,0)</f>
        <v>0</v>
      </c>
      <c r="RT61" s="58">
        <f>IF(AND('Input Sheet'!$D$14&gt;0,Model!RT57&gt;='Input Sheet'!$D$14,RT58=1),1,0)</f>
        <v>0</v>
      </c>
      <c r="RU61" s="58">
        <f>IF(AND('Input Sheet'!$D$14&gt;0,Model!RU57&gt;='Input Sheet'!$D$14,RU58=1),1,0)</f>
        <v>0</v>
      </c>
      <c r="RV61" s="58">
        <f>IF(AND('Input Sheet'!$D$14&gt;0,Model!RV57&gt;='Input Sheet'!$D$14,RV58=1),1,0)</f>
        <v>0</v>
      </c>
      <c r="RW61" s="58">
        <f>IF(AND('Input Sheet'!$D$14&gt;0,Model!RW57&gt;='Input Sheet'!$D$14,RW58=1),1,0)</f>
        <v>0</v>
      </c>
      <c r="RX61" s="58">
        <f>IF(AND('Input Sheet'!$D$14&gt;0,Model!RX57&gt;='Input Sheet'!$D$14,RX58=1),1,0)</f>
        <v>0</v>
      </c>
      <c r="RY61" s="58">
        <f>IF(AND('Input Sheet'!$D$14&gt;0,Model!RY57&gt;='Input Sheet'!$D$14,RY58=1),1,0)</f>
        <v>0</v>
      </c>
      <c r="RZ61" s="58">
        <f>IF(AND('Input Sheet'!$D$14&gt;0,Model!RZ57&gt;='Input Sheet'!$D$14,RZ58=1),1,0)</f>
        <v>0</v>
      </c>
      <c r="SA61" s="58">
        <f>IF(AND('Input Sheet'!$D$14&gt;0,Model!SA57&gt;='Input Sheet'!$D$14,SA58=1),1,0)</f>
        <v>0</v>
      </c>
      <c r="SB61" s="58">
        <f>IF(AND('Input Sheet'!$D$14&gt;0,Model!SB57&gt;='Input Sheet'!$D$14,SB58=1),1,0)</f>
        <v>0</v>
      </c>
      <c r="SC61" s="58">
        <f>IF(AND('Input Sheet'!$D$14&gt;0,Model!SC57&gt;='Input Sheet'!$D$14,SC58=1),1,0)</f>
        <v>0</v>
      </c>
      <c r="SD61" s="58">
        <f>IF(AND('Input Sheet'!$D$14&gt;0,Model!SD57&gt;='Input Sheet'!$D$14,SD58=1),1,0)</f>
        <v>0</v>
      </c>
      <c r="SE61" s="58">
        <f>IF(AND('Input Sheet'!$D$14&gt;0,Model!SE57&gt;='Input Sheet'!$D$14,SE58=1),1,0)</f>
        <v>0</v>
      </c>
      <c r="SF61" s="58">
        <f>IF(AND('Input Sheet'!$D$14&gt;0,Model!SF57&gt;='Input Sheet'!$D$14,SF58=1),1,0)</f>
        <v>0</v>
      </c>
      <c r="SG61" s="58">
        <f>IF(AND('Input Sheet'!$D$14&gt;0,Model!SG57&gt;='Input Sheet'!$D$14,SG58=1),1,0)</f>
        <v>0</v>
      </c>
      <c r="SH61" s="58">
        <f>IF(AND('Input Sheet'!$D$14&gt;0,Model!SH57&gt;='Input Sheet'!$D$14,SH58=1),1,0)</f>
        <v>0</v>
      </c>
      <c r="SI61" s="58">
        <f>IF(AND('Input Sheet'!$D$14&gt;0,Model!SI57&gt;='Input Sheet'!$D$14,SI58=1),1,0)</f>
        <v>0</v>
      </c>
      <c r="SJ61" s="58">
        <f>IF(AND('Input Sheet'!$D$14&gt;0,Model!SJ57&gt;='Input Sheet'!$D$14,SJ58=1),1,0)</f>
        <v>0</v>
      </c>
      <c r="SK61" s="58">
        <f>IF(AND('Input Sheet'!$D$14&gt;0,Model!SK57&gt;='Input Sheet'!$D$14,SK58=1),1,0)</f>
        <v>0</v>
      </c>
      <c r="SL61" s="58">
        <f>IF(AND('Input Sheet'!$D$14&gt;0,Model!SL57&gt;='Input Sheet'!$D$14,SL58=1),1,0)</f>
        <v>0</v>
      </c>
      <c r="SM61" s="58">
        <f>IF(AND('Input Sheet'!$D$14&gt;0,Model!SM57&gt;='Input Sheet'!$D$14,SM58=1),1,0)</f>
        <v>0</v>
      </c>
      <c r="SN61" s="58">
        <f>IF(AND('Input Sheet'!$D$14&gt;0,Model!SN57&gt;='Input Sheet'!$D$14,SN58=1),1,0)</f>
        <v>0</v>
      </c>
      <c r="SO61" s="58">
        <f>IF(AND('Input Sheet'!$D$14&gt;0,Model!SO57&gt;='Input Sheet'!$D$14,SO58=1),1,0)</f>
        <v>0</v>
      </c>
      <c r="SP61" s="58">
        <f>IF(AND('Input Sheet'!$D$14&gt;0,Model!SP57&gt;='Input Sheet'!$D$14,SP58=1),1,0)</f>
        <v>0</v>
      </c>
      <c r="SQ61" s="58">
        <f>IF(AND('Input Sheet'!$D$14&gt;0,Model!SQ57&gt;='Input Sheet'!$D$14,SQ58=1),1,0)</f>
        <v>0</v>
      </c>
      <c r="SR61" s="58">
        <f>IF(AND('Input Sheet'!$D$14&gt;0,Model!SR57&gt;='Input Sheet'!$D$14,SR58=1),1,0)</f>
        <v>0</v>
      </c>
      <c r="SS61" s="58">
        <f>IF(AND('Input Sheet'!$D$14&gt;0,Model!SS57&gt;='Input Sheet'!$D$14,SS58=1),1,0)</f>
        <v>0</v>
      </c>
      <c r="ST61" s="58">
        <f>IF(AND('Input Sheet'!$D$14&gt;0,Model!ST57&gt;='Input Sheet'!$D$14,ST58=1),1,0)</f>
        <v>0</v>
      </c>
      <c r="SU61" s="58">
        <f>IF(AND('Input Sheet'!$D$14&gt;0,Model!SU57&gt;='Input Sheet'!$D$14,SU58=1),1,0)</f>
        <v>0</v>
      </c>
      <c r="SV61" s="58">
        <f>IF(AND('Input Sheet'!$D$14&gt;0,Model!SV57&gt;='Input Sheet'!$D$14,SV58=1),1,0)</f>
        <v>0</v>
      </c>
      <c r="SW61" s="58">
        <f>IF(AND('Input Sheet'!$D$14&gt;0,Model!SW57&gt;='Input Sheet'!$D$14,SW58=1),1,0)</f>
        <v>0</v>
      </c>
      <c r="SX61" s="58">
        <f>IF(AND('Input Sheet'!$D$14&gt;0,Model!SX57&gt;='Input Sheet'!$D$14,SX58=1),1,0)</f>
        <v>0</v>
      </c>
      <c r="SY61" s="58">
        <f>IF(AND('Input Sheet'!$D$14&gt;0,Model!SY57&gt;='Input Sheet'!$D$14,SY58=1),1,0)</f>
        <v>0</v>
      </c>
      <c r="SZ61" s="54"/>
      <c r="TA61" s="54"/>
      <c r="TB61" s="54"/>
      <c r="TC61" s="54"/>
      <c r="TD61" s="54"/>
      <c r="TE61" s="54"/>
      <c r="TF61" s="54"/>
      <c r="TG61" s="54"/>
      <c r="TH61" s="54"/>
      <c r="TI61" s="54"/>
      <c r="TJ61" s="54"/>
      <c r="TK61" s="54"/>
      <c r="TL61" s="54"/>
      <c r="TM61" s="54"/>
      <c r="TN61" s="54"/>
      <c r="TO61" s="54"/>
      <c r="TP61" s="54"/>
      <c r="TQ61" s="54"/>
      <c r="TR61" s="54"/>
      <c r="TS61" s="54"/>
      <c r="TT61" s="54"/>
      <c r="TU61" s="54"/>
      <c r="TV61" s="54"/>
      <c r="TW61" s="54"/>
      <c r="TX61" s="54"/>
      <c r="TY61" s="54"/>
      <c r="TZ61" s="54"/>
      <c r="UA61" s="54"/>
      <c r="UB61" s="54"/>
      <c r="UC61" s="54"/>
      <c r="UD61" s="54"/>
      <c r="UE61" s="54"/>
      <c r="UF61" s="54"/>
      <c r="UG61" s="54"/>
      <c r="UH61" s="54"/>
      <c r="UI61" s="54"/>
      <c r="UJ61" s="54"/>
      <c r="UK61" s="54"/>
      <c r="UL61" s="54"/>
      <c r="UM61" s="54"/>
      <c r="UN61" s="54"/>
      <c r="UO61" s="54"/>
      <c r="UP61" s="54"/>
      <c r="UQ61" s="54"/>
      <c r="UR61" s="54"/>
      <c r="US61" s="54"/>
      <c r="UT61" s="54"/>
      <c r="UU61" s="54"/>
      <c r="UV61" s="54"/>
      <c r="UW61" s="54"/>
      <c r="UX61" s="54"/>
      <c r="UY61" s="54"/>
      <c r="UZ61" s="54"/>
      <c r="VA61" s="54"/>
      <c r="VB61" s="54"/>
      <c r="VC61" s="54"/>
      <c r="VD61" s="54"/>
      <c r="VE61" s="54"/>
      <c r="VF61" s="54"/>
      <c r="VG61" s="54"/>
      <c r="VH61" s="54"/>
      <c r="VI61" s="54"/>
      <c r="VJ61" s="54"/>
      <c r="VK61" s="54"/>
      <c r="VL61" s="54"/>
      <c r="VM61" s="54"/>
      <c r="VN61" s="54"/>
      <c r="VO61" s="54"/>
      <c r="VP61" s="54"/>
      <c r="VQ61" s="54"/>
      <c r="VR61" s="54"/>
      <c r="VS61" s="54"/>
      <c r="VT61" s="54"/>
      <c r="VU61" s="54"/>
      <c r="VV61" s="54"/>
      <c r="VW61" s="54"/>
      <c r="VX61" s="54"/>
      <c r="VY61" s="54"/>
      <c r="VZ61" s="54"/>
      <c r="WA61" s="54"/>
      <c r="WB61" s="54"/>
      <c r="WC61" s="54"/>
      <c r="WD61" s="54"/>
      <c r="WE61" s="54"/>
      <c r="WF61" s="54"/>
      <c r="WG61" s="54"/>
      <c r="WH61" s="54"/>
      <c r="WI61" s="54"/>
    </row>
    <row r="62" spans="1:607" s="60" customFormat="1" ht="18.5" x14ac:dyDescent="0.45">
      <c r="A62" s="59" t="s">
        <v>25</v>
      </c>
      <c r="B62" s="140">
        <f>A115</f>
        <v>7.3835093333333353</v>
      </c>
      <c r="C62" s="60">
        <f t="shared" ref="C62:AF62" si="706">B62</f>
        <v>7.3835093333333353</v>
      </c>
      <c r="D62" s="60">
        <f t="shared" si="706"/>
        <v>7.3835093333333353</v>
      </c>
      <c r="E62" s="60">
        <f t="shared" si="706"/>
        <v>7.3835093333333353</v>
      </c>
      <c r="F62" s="60">
        <f t="shared" si="706"/>
        <v>7.3835093333333353</v>
      </c>
      <c r="G62" s="60">
        <f t="shared" si="706"/>
        <v>7.3835093333333353</v>
      </c>
      <c r="H62" s="60">
        <f t="shared" si="706"/>
        <v>7.3835093333333353</v>
      </c>
      <c r="I62" s="60">
        <f t="shared" si="706"/>
        <v>7.3835093333333353</v>
      </c>
      <c r="J62" s="60">
        <f t="shared" si="706"/>
        <v>7.3835093333333353</v>
      </c>
      <c r="K62" s="60">
        <f t="shared" si="706"/>
        <v>7.3835093333333353</v>
      </c>
      <c r="L62" s="60">
        <f t="shared" si="706"/>
        <v>7.3835093333333353</v>
      </c>
      <c r="M62" s="60">
        <f t="shared" si="706"/>
        <v>7.3835093333333353</v>
      </c>
      <c r="N62" s="60">
        <f t="shared" si="706"/>
        <v>7.3835093333333353</v>
      </c>
      <c r="O62" s="60">
        <f t="shared" si="706"/>
        <v>7.3835093333333353</v>
      </c>
      <c r="P62" s="60">
        <f t="shared" si="706"/>
        <v>7.3835093333333353</v>
      </c>
      <c r="Q62" s="60">
        <f t="shared" si="706"/>
        <v>7.3835093333333353</v>
      </c>
      <c r="R62" s="60">
        <f t="shared" si="706"/>
        <v>7.3835093333333353</v>
      </c>
      <c r="S62" s="60">
        <f t="shared" si="706"/>
        <v>7.3835093333333353</v>
      </c>
      <c r="T62" s="60">
        <f t="shared" si="706"/>
        <v>7.3835093333333353</v>
      </c>
      <c r="U62" s="60">
        <f t="shared" si="706"/>
        <v>7.3835093333333353</v>
      </c>
      <c r="V62" s="60">
        <f t="shared" si="706"/>
        <v>7.3835093333333353</v>
      </c>
      <c r="W62" s="60">
        <f t="shared" si="706"/>
        <v>7.3835093333333353</v>
      </c>
      <c r="X62" s="60">
        <f t="shared" si="706"/>
        <v>7.3835093333333353</v>
      </c>
      <c r="Y62" s="60">
        <f t="shared" si="706"/>
        <v>7.3835093333333353</v>
      </c>
      <c r="Z62" s="60">
        <f t="shared" si="706"/>
        <v>7.3835093333333353</v>
      </c>
      <c r="AA62" s="60">
        <f t="shared" si="706"/>
        <v>7.3835093333333353</v>
      </c>
      <c r="AB62" s="60">
        <f t="shared" si="706"/>
        <v>7.3835093333333353</v>
      </c>
      <c r="AC62" s="60">
        <f t="shared" si="706"/>
        <v>7.3835093333333353</v>
      </c>
      <c r="AD62" s="60">
        <f t="shared" si="706"/>
        <v>7.3835093333333353</v>
      </c>
      <c r="AE62" s="60">
        <f t="shared" si="706"/>
        <v>7.3835093333333353</v>
      </c>
      <c r="AF62" s="60">
        <f t="shared" si="706"/>
        <v>7.3835093333333353</v>
      </c>
      <c r="AG62" s="140">
        <f>A116</f>
        <v>7.2582733333333334</v>
      </c>
      <c r="AH62" s="60">
        <f t="shared" ref="AH62:BJ62" si="707">AG62</f>
        <v>7.2582733333333334</v>
      </c>
      <c r="AI62" s="60">
        <f t="shared" si="707"/>
        <v>7.2582733333333334</v>
      </c>
      <c r="AJ62" s="60">
        <f t="shared" si="707"/>
        <v>7.2582733333333334</v>
      </c>
      <c r="AK62" s="60">
        <f t="shared" si="707"/>
        <v>7.2582733333333334</v>
      </c>
      <c r="AL62" s="60">
        <f t="shared" si="707"/>
        <v>7.2582733333333334</v>
      </c>
      <c r="AM62" s="60">
        <f t="shared" si="707"/>
        <v>7.2582733333333334</v>
      </c>
      <c r="AN62" s="60">
        <f t="shared" si="707"/>
        <v>7.2582733333333334</v>
      </c>
      <c r="AO62" s="60">
        <f t="shared" si="707"/>
        <v>7.2582733333333334</v>
      </c>
      <c r="AP62" s="60">
        <f t="shared" si="707"/>
        <v>7.2582733333333334</v>
      </c>
      <c r="AQ62" s="60">
        <f t="shared" si="707"/>
        <v>7.2582733333333334</v>
      </c>
      <c r="AR62" s="60">
        <f t="shared" si="707"/>
        <v>7.2582733333333334</v>
      </c>
      <c r="AS62" s="60">
        <f t="shared" si="707"/>
        <v>7.2582733333333334</v>
      </c>
      <c r="AT62" s="60">
        <f t="shared" si="707"/>
        <v>7.2582733333333334</v>
      </c>
      <c r="AU62" s="60">
        <f t="shared" si="707"/>
        <v>7.2582733333333334</v>
      </c>
      <c r="AV62" s="60">
        <f t="shared" si="707"/>
        <v>7.2582733333333334</v>
      </c>
      <c r="AW62" s="60">
        <f t="shared" si="707"/>
        <v>7.2582733333333334</v>
      </c>
      <c r="AX62" s="60">
        <f t="shared" si="707"/>
        <v>7.2582733333333334</v>
      </c>
      <c r="AY62" s="60">
        <f t="shared" si="707"/>
        <v>7.2582733333333334</v>
      </c>
      <c r="AZ62" s="60">
        <f t="shared" si="707"/>
        <v>7.2582733333333334</v>
      </c>
      <c r="BA62" s="60">
        <f t="shared" si="707"/>
        <v>7.2582733333333334</v>
      </c>
      <c r="BB62" s="60">
        <f t="shared" si="707"/>
        <v>7.2582733333333334</v>
      </c>
      <c r="BC62" s="60">
        <f t="shared" si="707"/>
        <v>7.2582733333333334</v>
      </c>
      <c r="BD62" s="60">
        <f t="shared" si="707"/>
        <v>7.2582733333333334</v>
      </c>
      <c r="BE62" s="60">
        <f t="shared" si="707"/>
        <v>7.2582733333333334</v>
      </c>
      <c r="BF62" s="60">
        <f t="shared" si="707"/>
        <v>7.2582733333333334</v>
      </c>
      <c r="BG62" s="60">
        <f t="shared" si="707"/>
        <v>7.2582733333333334</v>
      </c>
      <c r="BH62" s="60">
        <f t="shared" si="707"/>
        <v>7.2582733333333334</v>
      </c>
      <c r="BI62" s="60">
        <f t="shared" si="707"/>
        <v>7.2582733333333334</v>
      </c>
      <c r="BJ62" s="60">
        <f t="shared" si="707"/>
        <v>7.2582733333333334</v>
      </c>
      <c r="BK62" s="140">
        <f>A117</f>
        <v>7.3194066666666675</v>
      </c>
      <c r="BL62" s="60">
        <f>BK62</f>
        <v>7.3194066666666675</v>
      </c>
      <c r="BM62" s="60">
        <f>BK62</f>
        <v>7.3194066666666675</v>
      </c>
      <c r="BN62" s="60">
        <f t="shared" ref="BN62:CO62" si="708">BM62</f>
        <v>7.3194066666666675</v>
      </c>
      <c r="BO62" s="60">
        <f t="shared" si="708"/>
        <v>7.3194066666666675</v>
      </c>
      <c r="BP62" s="60">
        <f t="shared" si="708"/>
        <v>7.3194066666666675</v>
      </c>
      <c r="BQ62" s="60">
        <f t="shared" si="708"/>
        <v>7.3194066666666675</v>
      </c>
      <c r="BR62" s="60">
        <f t="shared" si="708"/>
        <v>7.3194066666666675</v>
      </c>
      <c r="BS62" s="60">
        <f t="shared" si="708"/>
        <v>7.3194066666666675</v>
      </c>
      <c r="BT62" s="60">
        <f t="shared" si="708"/>
        <v>7.3194066666666675</v>
      </c>
      <c r="BU62" s="60">
        <f t="shared" si="708"/>
        <v>7.3194066666666675</v>
      </c>
      <c r="BV62" s="60">
        <f t="shared" si="708"/>
        <v>7.3194066666666675</v>
      </c>
      <c r="BW62" s="60">
        <f t="shared" si="708"/>
        <v>7.3194066666666675</v>
      </c>
      <c r="BX62" s="60">
        <f t="shared" si="708"/>
        <v>7.3194066666666675</v>
      </c>
      <c r="BY62" s="60">
        <f t="shared" si="708"/>
        <v>7.3194066666666675</v>
      </c>
      <c r="BZ62" s="60">
        <f t="shared" si="708"/>
        <v>7.3194066666666675</v>
      </c>
      <c r="CA62" s="60">
        <f t="shared" si="708"/>
        <v>7.3194066666666675</v>
      </c>
      <c r="CB62" s="60">
        <f t="shared" si="708"/>
        <v>7.3194066666666675</v>
      </c>
      <c r="CC62" s="60">
        <f t="shared" si="708"/>
        <v>7.3194066666666675</v>
      </c>
      <c r="CD62" s="60">
        <f t="shared" si="708"/>
        <v>7.3194066666666675</v>
      </c>
      <c r="CE62" s="60">
        <f t="shared" si="708"/>
        <v>7.3194066666666675</v>
      </c>
      <c r="CF62" s="60">
        <f t="shared" si="708"/>
        <v>7.3194066666666675</v>
      </c>
      <c r="CG62" s="60">
        <f t="shared" si="708"/>
        <v>7.3194066666666675</v>
      </c>
      <c r="CH62" s="60">
        <f t="shared" si="708"/>
        <v>7.3194066666666675</v>
      </c>
      <c r="CI62" s="60">
        <f t="shared" si="708"/>
        <v>7.3194066666666675</v>
      </c>
      <c r="CJ62" s="60">
        <f t="shared" si="708"/>
        <v>7.3194066666666675</v>
      </c>
      <c r="CK62" s="60">
        <f t="shared" si="708"/>
        <v>7.3194066666666675</v>
      </c>
      <c r="CL62" s="60">
        <f t="shared" si="708"/>
        <v>7.3194066666666675</v>
      </c>
      <c r="CM62" s="60">
        <f t="shared" si="708"/>
        <v>7.3194066666666675</v>
      </c>
      <c r="CN62" s="60">
        <f t="shared" si="708"/>
        <v>7.3194066666666675</v>
      </c>
      <c r="CO62" s="60">
        <f t="shared" si="708"/>
        <v>7.3194066666666675</v>
      </c>
      <c r="CP62" s="140">
        <f>A118</f>
        <v>7.5190506666666677</v>
      </c>
      <c r="CQ62" s="60">
        <f>CP62</f>
        <v>7.5190506666666677</v>
      </c>
      <c r="CR62" s="60">
        <f>CP62</f>
        <v>7.5190506666666677</v>
      </c>
      <c r="CS62" s="60">
        <f t="shared" ref="CS62:DS62" si="709">CR62</f>
        <v>7.5190506666666677</v>
      </c>
      <c r="CT62" s="60">
        <f t="shared" si="709"/>
        <v>7.5190506666666677</v>
      </c>
      <c r="CU62" s="60">
        <f t="shared" si="709"/>
        <v>7.5190506666666677</v>
      </c>
      <c r="CV62" s="60">
        <f t="shared" si="709"/>
        <v>7.5190506666666677</v>
      </c>
      <c r="CW62" s="60">
        <f t="shared" si="709"/>
        <v>7.5190506666666677</v>
      </c>
      <c r="CX62" s="60">
        <f t="shared" si="709"/>
        <v>7.5190506666666677</v>
      </c>
      <c r="CY62" s="60">
        <f t="shared" si="709"/>
        <v>7.5190506666666677</v>
      </c>
      <c r="CZ62" s="60">
        <f t="shared" si="709"/>
        <v>7.5190506666666677</v>
      </c>
      <c r="DA62" s="60">
        <f t="shared" si="709"/>
        <v>7.5190506666666677</v>
      </c>
      <c r="DB62" s="60">
        <f t="shared" si="709"/>
        <v>7.5190506666666677</v>
      </c>
      <c r="DC62" s="60">
        <f t="shared" si="709"/>
        <v>7.5190506666666677</v>
      </c>
      <c r="DD62" s="60">
        <f t="shared" si="709"/>
        <v>7.5190506666666677</v>
      </c>
      <c r="DE62" s="60">
        <f t="shared" si="709"/>
        <v>7.5190506666666677</v>
      </c>
      <c r="DF62" s="60">
        <f t="shared" si="709"/>
        <v>7.5190506666666677</v>
      </c>
      <c r="DG62" s="60">
        <f t="shared" si="709"/>
        <v>7.5190506666666677</v>
      </c>
      <c r="DH62" s="60">
        <f t="shared" si="709"/>
        <v>7.5190506666666677</v>
      </c>
      <c r="DI62" s="60">
        <f t="shared" si="709"/>
        <v>7.5190506666666677</v>
      </c>
      <c r="DJ62" s="60">
        <f t="shared" si="709"/>
        <v>7.5190506666666677</v>
      </c>
      <c r="DK62" s="60">
        <f t="shared" si="709"/>
        <v>7.5190506666666677</v>
      </c>
      <c r="DL62" s="60">
        <f t="shared" si="709"/>
        <v>7.5190506666666677</v>
      </c>
      <c r="DM62" s="60">
        <f t="shared" si="709"/>
        <v>7.5190506666666677</v>
      </c>
      <c r="DN62" s="60">
        <f t="shared" si="709"/>
        <v>7.5190506666666677</v>
      </c>
      <c r="DO62" s="60">
        <f t="shared" si="709"/>
        <v>7.5190506666666677</v>
      </c>
      <c r="DP62" s="60">
        <f t="shared" si="709"/>
        <v>7.5190506666666677</v>
      </c>
      <c r="DQ62" s="60">
        <f t="shared" si="709"/>
        <v>7.5190506666666677</v>
      </c>
      <c r="DR62" s="60">
        <f t="shared" si="709"/>
        <v>7.5190506666666677</v>
      </c>
      <c r="DS62" s="60">
        <f t="shared" si="709"/>
        <v>7.5190506666666677</v>
      </c>
      <c r="DT62" s="140">
        <f>A119</f>
        <v>7.7866400000000002</v>
      </c>
      <c r="DU62" s="60">
        <f>DT62</f>
        <v>7.7866400000000002</v>
      </c>
      <c r="DV62" s="61">
        <f>DT62</f>
        <v>7.7866400000000002</v>
      </c>
      <c r="DW62" s="61">
        <f t="shared" ref="DW62:EX62" si="710">DV62</f>
        <v>7.7866400000000002</v>
      </c>
      <c r="DX62" s="61">
        <f t="shared" si="710"/>
        <v>7.7866400000000002</v>
      </c>
      <c r="DY62" s="61">
        <f t="shared" si="710"/>
        <v>7.7866400000000002</v>
      </c>
      <c r="DZ62" s="61">
        <f t="shared" si="710"/>
        <v>7.7866400000000002</v>
      </c>
      <c r="EA62" s="61">
        <f t="shared" si="710"/>
        <v>7.7866400000000002</v>
      </c>
      <c r="EB62" s="61">
        <f t="shared" si="710"/>
        <v>7.7866400000000002</v>
      </c>
      <c r="EC62" s="61">
        <f t="shared" si="710"/>
        <v>7.7866400000000002</v>
      </c>
      <c r="ED62" s="61">
        <f t="shared" si="710"/>
        <v>7.7866400000000002</v>
      </c>
      <c r="EE62" s="61">
        <f t="shared" si="710"/>
        <v>7.7866400000000002</v>
      </c>
      <c r="EF62" s="61">
        <f t="shared" si="710"/>
        <v>7.7866400000000002</v>
      </c>
      <c r="EG62" s="61">
        <f t="shared" si="710"/>
        <v>7.7866400000000002</v>
      </c>
      <c r="EH62" s="61">
        <f t="shared" si="710"/>
        <v>7.7866400000000002</v>
      </c>
      <c r="EI62" s="61">
        <f t="shared" si="710"/>
        <v>7.7866400000000002</v>
      </c>
      <c r="EJ62" s="61">
        <f t="shared" si="710"/>
        <v>7.7866400000000002</v>
      </c>
      <c r="EK62" s="61">
        <f t="shared" si="710"/>
        <v>7.7866400000000002</v>
      </c>
      <c r="EL62" s="61">
        <f t="shared" si="710"/>
        <v>7.7866400000000002</v>
      </c>
      <c r="EM62" s="61">
        <f t="shared" si="710"/>
        <v>7.7866400000000002</v>
      </c>
      <c r="EN62" s="61">
        <f t="shared" si="710"/>
        <v>7.7866400000000002</v>
      </c>
      <c r="EO62" s="61">
        <f t="shared" si="710"/>
        <v>7.7866400000000002</v>
      </c>
      <c r="EP62" s="61">
        <f t="shared" si="710"/>
        <v>7.7866400000000002</v>
      </c>
      <c r="EQ62" s="61">
        <f t="shared" si="710"/>
        <v>7.7866400000000002</v>
      </c>
      <c r="ER62" s="61">
        <f t="shared" si="710"/>
        <v>7.7866400000000002</v>
      </c>
      <c r="ES62" s="61">
        <f t="shared" si="710"/>
        <v>7.7866400000000002</v>
      </c>
      <c r="ET62" s="61">
        <f t="shared" si="710"/>
        <v>7.7866400000000002</v>
      </c>
      <c r="EU62" s="61">
        <f t="shared" si="710"/>
        <v>7.7866400000000002</v>
      </c>
      <c r="EV62" s="61">
        <f t="shared" si="710"/>
        <v>7.7866400000000002</v>
      </c>
      <c r="EW62" s="61">
        <f t="shared" si="710"/>
        <v>7.7866400000000002</v>
      </c>
      <c r="EX62" s="61">
        <f t="shared" si="710"/>
        <v>7.7866400000000002</v>
      </c>
      <c r="EY62" s="62">
        <f>A108</f>
        <v>7.6682160000000001</v>
      </c>
      <c r="EZ62" s="61">
        <f>EY62</f>
        <v>7.6682160000000001</v>
      </c>
      <c r="FA62" s="61">
        <f>EY62</f>
        <v>7.6682160000000001</v>
      </c>
      <c r="FB62" s="61">
        <f t="shared" ref="FB62:GC62" si="711">FA62</f>
        <v>7.6682160000000001</v>
      </c>
      <c r="FC62" s="61">
        <f t="shared" si="711"/>
        <v>7.6682160000000001</v>
      </c>
      <c r="FD62" s="61">
        <f t="shared" si="711"/>
        <v>7.6682160000000001</v>
      </c>
      <c r="FE62" s="61">
        <f t="shared" si="711"/>
        <v>7.6682160000000001</v>
      </c>
      <c r="FF62" s="61">
        <f t="shared" si="711"/>
        <v>7.6682160000000001</v>
      </c>
      <c r="FG62" s="61">
        <f t="shared" si="711"/>
        <v>7.6682160000000001</v>
      </c>
      <c r="FH62" s="61">
        <f t="shared" si="711"/>
        <v>7.6682160000000001</v>
      </c>
      <c r="FI62" s="61">
        <f t="shared" si="711"/>
        <v>7.6682160000000001</v>
      </c>
      <c r="FJ62" s="61">
        <f t="shared" si="711"/>
        <v>7.6682160000000001</v>
      </c>
      <c r="FK62" s="61">
        <f t="shared" si="711"/>
        <v>7.6682160000000001</v>
      </c>
      <c r="FL62" s="61">
        <f t="shared" si="711"/>
        <v>7.6682160000000001</v>
      </c>
      <c r="FM62" s="61">
        <f t="shared" si="711"/>
        <v>7.6682160000000001</v>
      </c>
      <c r="FN62" s="61">
        <f t="shared" si="711"/>
        <v>7.6682160000000001</v>
      </c>
      <c r="FO62" s="61">
        <f t="shared" si="711"/>
        <v>7.6682160000000001</v>
      </c>
      <c r="FP62" s="61">
        <f t="shared" si="711"/>
        <v>7.6682160000000001</v>
      </c>
      <c r="FQ62" s="61">
        <f t="shared" si="711"/>
        <v>7.6682160000000001</v>
      </c>
      <c r="FR62" s="61">
        <f t="shared" si="711"/>
        <v>7.6682160000000001</v>
      </c>
      <c r="FS62" s="61">
        <f t="shared" si="711"/>
        <v>7.6682160000000001</v>
      </c>
      <c r="FT62" s="61">
        <f t="shared" si="711"/>
        <v>7.6682160000000001</v>
      </c>
      <c r="FU62" s="61">
        <f t="shared" si="711"/>
        <v>7.6682160000000001</v>
      </c>
      <c r="FV62" s="61">
        <f t="shared" si="711"/>
        <v>7.6682160000000001</v>
      </c>
      <c r="FW62" s="61">
        <f t="shared" si="711"/>
        <v>7.6682160000000001</v>
      </c>
      <c r="FX62" s="61">
        <f t="shared" si="711"/>
        <v>7.6682160000000001</v>
      </c>
      <c r="FY62" s="61">
        <f t="shared" si="711"/>
        <v>7.6682160000000001</v>
      </c>
      <c r="FZ62" s="61">
        <f t="shared" si="711"/>
        <v>7.6682160000000001</v>
      </c>
      <c r="GA62" s="61">
        <f t="shared" si="711"/>
        <v>7.6682160000000001</v>
      </c>
      <c r="GB62" s="61">
        <f t="shared" si="711"/>
        <v>7.6682160000000001</v>
      </c>
      <c r="GC62" s="61">
        <f t="shared" si="711"/>
        <v>7.6682160000000001</v>
      </c>
      <c r="GD62" s="62">
        <f>A109</f>
        <v>7.6700499999999989</v>
      </c>
      <c r="GE62" s="63">
        <f>GD62</f>
        <v>7.6700499999999989</v>
      </c>
      <c r="GF62" s="63">
        <f t="shared" ref="GF62:HE62" si="712">GE62</f>
        <v>7.6700499999999989</v>
      </c>
      <c r="GG62" s="63">
        <f t="shared" si="712"/>
        <v>7.6700499999999989</v>
      </c>
      <c r="GH62" s="63">
        <f t="shared" si="712"/>
        <v>7.6700499999999989</v>
      </c>
      <c r="GI62" s="63">
        <f t="shared" si="712"/>
        <v>7.6700499999999989</v>
      </c>
      <c r="GJ62" s="63">
        <f t="shared" si="712"/>
        <v>7.6700499999999989</v>
      </c>
      <c r="GK62" s="63">
        <f t="shared" si="712"/>
        <v>7.6700499999999989</v>
      </c>
      <c r="GL62" s="63">
        <f t="shared" si="712"/>
        <v>7.6700499999999989</v>
      </c>
      <c r="GM62" s="63">
        <f t="shared" si="712"/>
        <v>7.6700499999999989</v>
      </c>
      <c r="GN62" s="63">
        <f t="shared" si="712"/>
        <v>7.6700499999999989</v>
      </c>
      <c r="GO62" s="63">
        <f t="shared" si="712"/>
        <v>7.6700499999999989</v>
      </c>
      <c r="GP62" s="63">
        <f t="shared" si="712"/>
        <v>7.6700499999999989</v>
      </c>
      <c r="GQ62" s="63">
        <f t="shared" si="712"/>
        <v>7.6700499999999989</v>
      </c>
      <c r="GR62" s="63">
        <f t="shared" si="712"/>
        <v>7.6700499999999989</v>
      </c>
      <c r="GS62" s="63">
        <f t="shared" si="712"/>
        <v>7.6700499999999989</v>
      </c>
      <c r="GT62" s="63">
        <f t="shared" si="712"/>
        <v>7.6700499999999989</v>
      </c>
      <c r="GU62" s="63">
        <f t="shared" si="712"/>
        <v>7.6700499999999989</v>
      </c>
      <c r="GV62" s="63">
        <f t="shared" si="712"/>
        <v>7.6700499999999989</v>
      </c>
      <c r="GW62" s="63">
        <f t="shared" si="712"/>
        <v>7.6700499999999989</v>
      </c>
      <c r="GX62" s="63">
        <f t="shared" si="712"/>
        <v>7.6700499999999989</v>
      </c>
      <c r="GY62" s="63">
        <f t="shared" si="712"/>
        <v>7.6700499999999989</v>
      </c>
      <c r="GZ62" s="63">
        <f t="shared" si="712"/>
        <v>7.6700499999999989</v>
      </c>
      <c r="HA62" s="63">
        <f t="shared" si="712"/>
        <v>7.6700499999999989</v>
      </c>
      <c r="HB62" s="63">
        <f t="shared" si="712"/>
        <v>7.6700499999999989</v>
      </c>
      <c r="HC62" s="63">
        <f t="shared" si="712"/>
        <v>7.6700499999999989</v>
      </c>
      <c r="HD62" s="63">
        <f t="shared" si="712"/>
        <v>7.6700499999999989</v>
      </c>
      <c r="HE62" s="63">
        <f t="shared" si="712"/>
        <v>7.6700499999999989</v>
      </c>
      <c r="HF62" s="62">
        <f>A110</f>
        <v>8.1964080000000017</v>
      </c>
      <c r="HG62" s="60">
        <f t="shared" ref="HG62:IJ62" si="713">HF62</f>
        <v>8.1964080000000017</v>
      </c>
      <c r="HH62" s="60">
        <f t="shared" si="713"/>
        <v>8.1964080000000017</v>
      </c>
      <c r="HI62" s="60">
        <f t="shared" si="713"/>
        <v>8.1964080000000017</v>
      </c>
      <c r="HJ62" s="60">
        <f t="shared" si="713"/>
        <v>8.1964080000000017</v>
      </c>
      <c r="HK62" s="60">
        <f t="shared" si="713"/>
        <v>8.1964080000000017</v>
      </c>
      <c r="HL62" s="60">
        <f t="shared" si="713"/>
        <v>8.1964080000000017</v>
      </c>
      <c r="HM62" s="60">
        <f t="shared" si="713"/>
        <v>8.1964080000000017</v>
      </c>
      <c r="HN62" s="60">
        <f t="shared" si="713"/>
        <v>8.1964080000000017</v>
      </c>
      <c r="HO62" s="60">
        <f t="shared" si="713"/>
        <v>8.1964080000000017</v>
      </c>
      <c r="HP62" s="60">
        <f t="shared" si="713"/>
        <v>8.1964080000000017</v>
      </c>
      <c r="HQ62" s="60">
        <f t="shared" si="713"/>
        <v>8.1964080000000017</v>
      </c>
      <c r="HR62" s="60">
        <f t="shared" si="713"/>
        <v>8.1964080000000017</v>
      </c>
      <c r="HS62" s="60">
        <f t="shared" si="713"/>
        <v>8.1964080000000017</v>
      </c>
      <c r="HT62" s="60">
        <f t="shared" si="713"/>
        <v>8.1964080000000017</v>
      </c>
      <c r="HU62" s="60">
        <f t="shared" si="713"/>
        <v>8.1964080000000017</v>
      </c>
      <c r="HV62" s="60">
        <f t="shared" si="713"/>
        <v>8.1964080000000017</v>
      </c>
      <c r="HW62" s="60">
        <f t="shared" si="713"/>
        <v>8.1964080000000017</v>
      </c>
      <c r="HX62" s="60">
        <f t="shared" si="713"/>
        <v>8.1964080000000017</v>
      </c>
      <c r="HY62" s="60">
        <f t="shared" si="713"/>
        <v>8.1964080000000017</v>
      </c>
      <c r="HZ62" s="60">
        <f t="shared" si="713"/>
        <v>8.1964080000000017</v>
      </c>
      <c r="IA62" s="60">
        <f t="shared" si="713"/>
        <v>8.1964080000000017</v>
      </c>
      <c r="IB62" s="60">
        <f t="shared" si="713"/>
        <v>8.1964080000000017</v>
      </c>
      <c r="IC62" s="60">
        <f t="shared" si="713"/>
        <v>8.1964080000000017</v>
      </c>
      <c r="ID62" s="60">
        <f t="shared" si="713"/>
        <v>8.1964080000000017</v>
      </c>
      <c r="IE62" s="60">
        <f t="shared" si="713"/>
        <v>8.1964080000000017</v>
      </c>
      <c r="IF62" s="60">
        <f t="shared" si="713"/>
        <v>8.1964080000000017</v>
      </c>
      <c r="IG62" s="60">
        <f t="shared" si="713"/>
        <v>8.1964080000000017</v>
      </c>
      <c r="IH62" s="60">
        <f t="shared" si="713"/>
        <v>8.1964080000000017</v>
      </c>
      <c r="II62" s="60">
        <f t="shared" si="713"/>
        <v>8.1964080000000017</v>
      </c>
      <c r="IJ62" s="60">
        <f t="shared" si="713"/>
        <v>8.1964080000000017</v>
      </c>
      <c r="IK62" s="62">
        <f>A111</f>
        <v>8.9394399999999994</v>
      </c>
      <c r="IL62" s="60">
        <f t="shared" ref="IL62:JN62" si="714">IK62</f>
        <v>8.9394399999999994</v>
      </c>
      <c r="IM62" s="60">
        <f t="shared" si="714"/>
        <v>8.9394399999999994</v>
      </c>
      <c r="IN62" s="60">
        <f t="shared" si="714"/>
        <v>8.9394399999999994</v>
      </c>
      <c r="IO62" s="60">
        <f t="shared" si="714"/>
        <v>8.9394399999999994</v>
      </c>
      <c r="IP62" s="60">
        <f t="shared" si="714"/>
        <v>8.9394399999999994</v>
      </c>
      <c r="IQ62" s="60">
        <f t="shared" si="714"/>
        <v>8.9394399999999994</v>
      </c>
      <c r="IR62" s="60">
        <f t="shared" si="714"/>
        <v>8.9394399999999994</v>
      </c>
      <c r="IS62" s="60">
        <f t="shared" si="714"/>
        <v>8.9394399999999994</v>
      </c>
      <c r="IT62" s="60">
        <f t="shared" si="714"/>
        <v>8.9394399999999994</v>
      </c>
      <c r="IU62" s="60">
        <f t="shared" si="714"/>
        <v>8.9394399999999994</v>
      </c>
      <c r="IV62" s="60">
        <f t="shared" si="714"/>
        <v>8.9394399999999994</v>
      </c>
      <c r="IW62" s="60">
        <f t="shared" si="714"/>
        <v>8.9394399999999994</v>
      </c>
      <c r="IX62" s="60">
        <f t="shared" si="714"/>
        <v>8.9394399999999994</v>
      </c>
      <c r="IY62" s="60">
        <f t="shared" si="714"/>
        <v>8.9394399999999994</v>
      </c>
      <c r="IZ62" s="60">
        <f t="shared" si="714"/>
        <v>8.9394399999999994</v>
      </c>
      <c r="JA62" s="60">
        <f t="shared" si="714"/>
        <v>8.9394399999999994</v>
      </c>
      <c r="JB62" s="60">
        <f t="shared" si="714"/>
        <v>8.9394399999999994</v>
      </c>
      <c r="JC62" s="60">
        <f t="shared" si="714"/>
        <v>8.9394399999999994</v>
      </c>
      <c r="JD62" s="60">
        <f t="shared" si="714"/>
        <v>8.9394399999999994</v>
      </c>
      <c r="JE62" s="60">
        <f t="shared" si="714"/>
        <v>8.9394399999999994</v>
      </c>
      <c r="JF62" s="60">
        <f t="shared" si="714"/>
        <v>8.9394399999999994</v>
      </c>
      <c r="JG62" s="60">
        <f t="shared" si="714"/>
        <v>8.9394399999999994</v>
      </c>
      <c r="JH62" s="60">
        <f t="shared" si="714"/>
        <v>8.9394399999999994</v>
      </c>
      <c r="JI62" s="60">
        <f t="shared" si="714"/>
        <v>8.9394399999999994</v>
      </c>
      <c r="JJ62" s="60">
        <f t="shared" si="714"/>
        <v>8.9394399999999994</v>
      </c>
      <c r="JK62" s="60">
        <f t="shared" si="714"/>
        <v>8.9394399999999994</v>
      </c>
      <c r="JL62" s="60">
        <f t="shared" si="714"/>
        <v>8.9394399999999994</v>
      </c>
      <c r="JM62" s="60">
        <f t="shared" si="714"/>
        <v>8.9394399999999994</v>
      </c>
      <c r="JN62" s="60">
        <f t="shared" si="714"/>
        <v>8.9394399999999994</v>
      </c>
      <c r="JO62" s="62">
        <f>A112</f>
        <v>9.0206599999999995</v>
      </c>
      <c r="JP62" s="60">
        <f t="shared" ref="JP62:KS62" si="715">JO62</f>
        <v>9.0206599999999995</v>
      </c>
      <c r="JQ62" s="60">
        <f t="shared" si="715"/>
        <v>9.0206599999999995</v>
      </c>
      <c r="JR62" s="60">
        <f t="shared" si="715"/>
        <v>9.0206599999999995</v>
      </c>
      <c r="JS62" s="60">
        <f t="shared" si="715"/>
        <v>9.0206599999999995</v>
      </c>
      <c r="JT62" s="60">
        <f t="shared" si="715"/>
        <v>9.0206599999999995</v>
      </c>
      <c r="JU62" s="60">
        <f t="shared" si="715"/>
        <v>9.0206599999999995</v>
      </c>
      <c r="JV62" s="60">
        <f t="shared" si="715"/>
        <v>9.0206599999999995</v>
      </c>
      <c r="JW62" s="60">
        <f t="shared" si="715"/>
        <v>9.0206599999999995</v>
      </c>
      <c r="JX62" s="60">
        <f t="shared" si="715"/>
        <v>9.0206599999999995</v>
      </c>
      <c r="JY62" s="60">
        <f t="shared" si="715"/>
        <v>9.0206599999999995</v>
      </c>
      <c r="JZ62" s="60">
        <f t="shared" si="715"/>
        <v>9.0206599999999995</v>
      </c>
      <c r="KA62" s="60">
        <f t="shared" si="715"/>
        <v>9.0206599999999995</v>
      </c>
      <c r="KB62" s="60">
        <f t="shared" si="715"/>
        <v>9.0206599999999995</v>
      </c>
      <c r="KC62" s="60">
        <f t="shared" si="715"/>
        <v>9.0206599999999995</v>
      </c>
      <c r="KD62" s="60">
        <f t="shared" si="715"/>
        <v>9.0206599999999995</v>
      </c>
      <c r="KE62" s="60">
        <f t="shared" si="715"/>
        <v>9.0206599999999995</v>
      </c>
      <c r="KF62" s="60">
        <f t="shared" si="715"/>
        <v>9.0206599999999995</v>
      </c>
      <c r="KG62" s="60">
        <f t="shared" si="715"/>
        <v>9.0206599999999995</v>
      </c>
      <c r="KH62" s="60">
        <f t="shared" si="715"/>
        <v>9.0206599999999995</v>
      </c>
      <c r="KI62" s="60">
        <f t="shared" si="715"/>
        <v>9.0206599999999995</v>
      </c>
      <c r="KJ62" s="60">
        <f t="shared" si="715"/>
        <v>9.0206599999999995</v>
      </c>
      <c r="KK62" s="60">
        <f t="shared" si="715"/>
        <v>9.0206599999999995</v>
      </c>
      <c r="KL62" s="60">
        <f t="shared" si="715"/>
        <v>9.0206599999999995</v>
      </c>
      <c r="KM62" s="60">
        <f t="shared" si="715"/>
        <v>9.0206599999999995</v>
      </c>
      <c r="KN62" s="60">
        <f t="shared" si="715"/>
        <v>9.0206599999999995</v>
      </c>
      <c r="KO62" s="60">
        <f t="shared" si="715"/>
        <v>9.0206599999999995</v>
      </c>
      <c r="KP62" s="60">
        <f t="shared" si="715"/>
        <v>9.0206599999999995</v>
      </c>
      <c r="KQ62" s="60">
        <f t="shared" si="715"/>
        <v>9.0206599999999995</v>
      </c>
      <c r="KR62" s="60">
        <f t="shared" si="715"/>
        <v>9.0206599999999995</v>
      </c>
      <c r="KS62" s="60">
        <f t="shared" si="715"/>
        <v>9.0206599999999995</v>
      </c>
      <c r="KT62" s="62">
        <f>A113</f>
        <v>8.7933750000000011</v>
      </c>
      <c r="KU62" s="60">
        <f t="shared" ref="KU62:LW62" si="716">KT62</f>
        <v>8.7933750000000011</v>
      </c>
      <c r="KV62" s="60">
        <f t="shared" si="716"/>
        <v>8.7933750000000011</v>
      </c>
      <c r="KW62" s="60">
        <f t="shared" si="716"/>
        <v>8.7933750000000011</v>
      </c>
      <c r="KX62" s="60">
        <f t="shared" si="716"/>
        <v>8.7933750000000011</v>
      </c>
      <c r="KY62" s="60">
        <f t="shared" si="716"/>
        <v>8.7933750000000011</v>
      </c>
      <c r="KZ62" s="60">
        <f t="shared" si="716"/>
        <v>8.7933750000000011</v>
      </c>
      <c r="LA62" s="60">
        <f t="shared" si="716"/>
        <v>8.7933750000000011</v>
      </c>
      <c r="LB62" s="60">
        <f t="shared" si="716"/>
        <v>8.7933750000000011</v>
      </c>
      <c r="LC62" s="60">
        <f t="shared" si="716"/>
        <v>8.7933750000000011</v>
      </c>
      <c r="LD62" s="60">
        <f t="shared" si="716"/>
        <v>8.7933750000000011</v>
      </c>
      <c r="LE62" s="60">
        <f t="shared" si="716"/>
        <v>8.7933750000000011</v>
      </c>
      <c r="LF62" s="60">
        <f t="shared" si="716"/>
        <v>8.7933750000000011</v>
      </c>
      <c r="LG62" s="60">
        <f t="shared" si="716"/>
        <v>8.7933750000000011</v>
      </c>
      <c r="LH62" s="60">
        <f t="shared" si="716"/>
        <v>8.7933750000000011</v>
      </c>
      <c r="LI62" s="60">
        <f t="shared" si="716"/>
        <v>8.7933750000000011</v>
      </c>
      <c r="LJ62" s="60">
        <f t="shared" si="716"/>
        <v>8.7933750000000011</v>
      </c>
      <c r="LK62" s="60">
        <f t="shared" si="716"/>
        <v>8.7933750000000011</v>
      </c>
      <c r="LL62" s="60">
        <f t="shared" si="716"/>
        <v>8.7933750000000011</v>
      </c>
      <c r="LM62" s="60">
        <f t="shared" si="716"/>
        <v>8.7933750000000011</v>
      </c>
      <c r="LN62" s="60">
        <f t="shared" si="716"/>
        <v>8.7933750000000011</v>
      </c>
      <c r="LO62" s="60">
        <f t="shared" si="716"/>
        <v>8.7933750000000011</v>
      </c>
      <c r="LP62" s="60">
        <f t="shared" si="716"/>
        <v>8.7933750000000011</v>
      </c>
      <c r="LQ62" s="60">
        <f t="shared" si="716"/>
        <v>8.7933750000000011</v>
      </c>
      <c r="LR62" s="60">
        <f t="shared" si="716"/>
        <v>8.7933750000000011</v>
      </c>
      <c r="LS62" s="60">
        <f t="shared" si="716"/>
        <v>8.7933750000000011</v>
      </c>
      <c r="LT62" s="60">
        <f t="shared" si="716"/>
        <v>8.7933750000000011</v>
      </c>
      <c r="LU62" s="60">
        <f t="shared" si="716"/>
        <v>8.7933750000000011</v>
      </c>
      <c r="LV62" s="60">
        <f t="shared" si="716"/>
        <v>8.7933750000000011</v>
      </c>
      <c r="LW62" s="60">
        <f t="shared" si="716"/>
        <v>8.7933750000000011</v>
      </c>
      <c r="LX62" s="62">
        <f>A114</f>
        <v>7.7517066666666681</v>
      </c>
      <c r="LY62" s="60">
        <f t="shared" ref="LY62:NB62" si="717">LX62</f>
        <v>7.7517066666666681</v>
      </c>
      <c r="LZ62" s="60">
        <f t="shared" si="717"/>
        <v>7.7517066666666681</v>
      </c>
      <c r="MA62" s="60">
        <f t="shared" si="717"/>
        <v>7.7517066666666681</v>
      </c>
      <c r="MB62" s="60">
        <f t="shared" si="717"/>
        <v>7.7517066666666681</v>
      </c>
      <c r="MC62" s="60">
        <f t="shared" si="717"/>
        <v>7.7517066666666681</v>
      </c>
      <c r="MD62" s="60">
        <f t="shared" si="717"/>
        <v>7.7517066666666681</v>
      </c>
      <c r="ME62" s="60">
        <f t="shared" si="717"/>
        <v>7.7517066666666681</v>
      </c>
      <c r="MF62" s="60">
        <f t="shared" si="717"/>
        <v>7.7517066666666681</v>
      </c>
      <c r="MG62" s="60">
        <f t="shared" si="717"/>
        <v>7.7517066666666681</v>
      </c>
      <c r="MH62" s="60">
        <f t="shared" si="717"/>
        <v>7.7517066666666681</v>
      </c>
      <c r="MI62" s="60">
        <f t="shared" si="717"/>
        <v>7.7517066666666681</v>
      </c>
      <c r="MJ62" s="60">
        <f t="shared" si="717"/>
        <v>7.7517066666666681</v>
      </c>
      <c r="MK62" s="60">
        <f t="shared" si="717"/>
        <v>7.7517066666666681</v>
      </c>
      <c r="ML62" s="60">
        <f t="shared" si="717"/>
        <v>7.7517066666666681</v>
      </c>
      <c r="MM62" s="60">
        <f t="shared" si="717"/>
        <v>7.7517066666666681</v>
      </c>
      <c r="MN62" s="60">
        <f t="shared" si="717"/>
        <v>7.7517066666666681</v>
      </c>
      <c r="MO62" s="60">
        <f t="shared" si="717"/>
        <v>7.7517066666666681</v>
      </c>
      <c r="MP62" s="60">
        <f t="shared" si="717"/>
        <v>7.7517066666666681</v>
      </c>
      <c r="MQ62" s="60">
        <f t="shared" si="717"/>
        <v>7.7517066666666681</v>
      </c>
      <c r="MR62" s="60">
        <f t="shared" si="717"/>
        <v>7.7517066666666681</v>
      </c>
      <c r="MS62" s="60">
        <f t="shared" si="717"/>
        <v>7.7517066666666681</v>
      </c>
      <c r="MT62" s="60">
        <f t="shared" si="717"/>
        <v>7.7517066666666681</v>
      </c>
      <c r="MU62" s="60">
        <f t="shared" si="717"/>
        <v>7.7517066666666681</v>
      </c>
      <c r="MV62" s="60">
        <f t="shared" si="717"/>
        <v>7.7517066666666681</v>
      </c>
      <c r="MW62" s="60">
        <f t="shared" si="717"/>
        <v>7.7517066666666681</v>
      </c>
      <c r="MX62" s="60">
        <f t="shared" si="717"/>
        <v>7.7517066666666681</v>
      </c>
      <c r="MY62" s="60">
        <f t="shared" si="717"/>
        <v>7.7517066666666681</v>
      </c>
      <c r="MZ62" s="60">
        <f t="shared" si="717"/>
        <v>7.7517066666666681</v>
      </c>
      <c r="NA62" s="60">
        <f t="shared" si="717"/>
        <v>7.7517066666666681</v>
      </c>
      <c r="NB62" s="60">
        <f t="shared" si="717"/>
        <v>7.7517066666666681</v>
      </c>
      <c r="NC62" s="60">
        <f>A116</f>
        <v>7.2582733333333334</v>
      </c>
      <c r="ND62" s="60">
        <f t="shared" ref="ND62:OG62" si="718">NC62</f>
        <v>7.2582733333333334</v>
      </c>
      <c r="NE62" s="60">
        <f t="shared" si="718"/>
        <v>7.2582733333333334</v>
      </c>
      <c r="NF62" s="60">
        <f t="shared" si="718"/>
        <v>7.2582733333333334</v>
      </c>
      <c r="NG62" s="60">
        <f t="shared" si="718"/>
        <v>7.2582733333333334</v>
      </c>
      <c r="NH62" s="60">
        <f t="shared" si="718"/>
        <v>7.2582733333333334</v>
      </c>
      <c r="NI62" s="60">
        <f t="shared" si="718"/>
        <v>7.2582733333333334</v>
      </c>
      <c r="NJ62" s="60">
        <f t="shared" si="718"/>
        <v>7.2582733333333334</v>
      </c>
      <c r="NK62" s="60">
        <f t="shared" si="718"/>
        <v>7.2582733333333334</v>
      </c>
      <c r="NL62" s="60">
        <f t="shared" si="718"/>
        <v>7.2582733333333334</v>
      </c>
      <c r="NM62" s="60">
        <f t="shared" si="718"/>
        <v>7.2582733333333334</v>
      </c>
      <c r="NN62" s="60">
        <f t="shared" si="718"/>
        <v>7.2582733333333334</v>
      </c>
      <c r="NO62" s="60">
        <f t="shared" si="718"/>
        <v>7.2582733333333334</v>
      </c>
      <c r="NP62" s="60">
        <f t="shared" si="718"/>
        <v>7.2582733333333334</v>
      </c>
      <c r="NQ62" s="60">
        <f t="shared" si="718"/>
        <v>7.2582733333333334</v>
      </c>
      <c r="NR62" s="60">
        <f t="shared" si="718"/>
        <v>7.2582733333333334</v>
      </c>
      <c r="NS62" s="60">
        <f t="shared" si="718"/>
        <v>7.2582733333333334</v>
      </c>
      <c r="NT62" s="60">
        <f t="shared" si="718"/>
        <v>7.2582733333333334</v>
      </c>
      <c r="NU62" s="60">
        <f t="shared" si="718"/>
        <v>7.2582733333333334</v>
      </c>
      <c r="NV62" s="60">
        <f t="shared" si="718"/>
        <v>7.2582733333333334</v>
      </c>
      <c r="NW62" s="60">
        <f t="shared" si="718"/>
        <v>7.2582733333333334</v>
      </c>
      <c r="NX62" s="60">
        <f t="shared" si="718"/>
        <v>7.2582733333333334</v>
      </c>
      <c r="NY62" s="60">
        <f t="shared" si="718"/>
        <v>7.2582733333333334</v>
      </c>
      <c r="NZ62" s="60">
        <f t="shared" si="718"/>
        <v>7.2582733333333334</v>
      </c>
      <c r="OA62" s="60">
        <f t="shared" si="718"/>
        <v>7.2582733333333334</v>
      </c>
      <c r="OB62" s="60">
        <f t="shared" si="718"/>
        <v>7.2582733333333334</v>
      </c>
      <c r="OC62" s="60">
        <f t="shared" si="718"/>
        <v>7.2582733333333334</v>
      </c>
      <c r="OD62" s="60">
        <f t="shared" si="718"/>
        <v>7.2582733333333334</v>
      </c>
      <c r="OE62" s="60">
        <f t="shared" si="718"/>
        <v>7.2582733333333334</v>
      </c>
      <c r="OF62" s="60">
        <f t="shared" si="718"/>
        <v>7.2582733333333334</v>
      </c>
      <c r="OG62" s="60">
        <f t="shared" si="718"/>
        <v>7.2582733333333334</v>
      </c>
      <c r="OH62" s="60">
        <f>AG62</f>
        <v>7.2582733333333334</v>
      </c>
      <c r="OI62" s="60">
        <f t="shared" ref="OI62:PK62" si="719">OH62</f>
        <v>7.2582733333333334</v>
      </c>
      <c r="OJ62" s="60">
        <f t="shared" si="719"/>
        <v>7.2582733333333334</v>
      </c>
      <c r="OK62" s="60">
        <f t="shared" si="719"/>
        <v>7.2582733333333334</v>
      </c>
      <c r="OL62" s="60">
        <f t="shared" si="719"/>
        <v>7.2582733333333334</v>
      </c>
      <c r="OM62" s="60">
        <f t="shared" si="719"/>
        <v>7.2582733333333334</v>
      </c>
      <c r="ON62" s="60">
        <f t="shared" si="719"/>
        <v>7.2582733333333334</v>
      </c>
      <c r="OO62" s="60">
        <f t="shared" si="719"/>
        <v>7.2582733333333334</v>
      </c>
      <c r="OP62" s="60">
        <f t="shared" si="719"/>
        <v>7.2582733333333334</v>
      </c>
      <c r="OQ62" s="60">
        <f t="shared" si="719"/>
        <v>7.2582733333333334</v>
      </c>
      <c r="OR62" s="60">
        <f t="shared" si="719"/>
        <v>7.2582733333333334</v>
      </c>
      <c r="OS62" s="60">
        <f t="shared" si="719"/>
        <v>7.2582733333333334</v>
      </c>
      <c r="OT62" s="60">
        <f t="shared" si="719"/>
        <v>7.2582733333333334</v>
      </c>
      <c r="OU62" s="60">
        <f t="shared" si="719"/>
        <v>7.2582733333333334</v>
      </c>
      <c r="OV62" s="60">
        <f t="shared" si="719"/>
        <v>7.2582733333333334</v>
      </c>
      <c r="OW62" s="60">
        <f t="shared" si="719"/>
        <v>7.2582733333333334</v>
      </c>
      <c r="OX62" s="60">
        <f t="shared" si="719"/>
        <v>7.2582733333333334</v>
      </c>
      <c r="OY62" s="60">
        <f t="shared" si="719"/>
        <v>7.2582733333333334</v>
      </c>
      <c r="OZ62" s="60">
        <f t="shared" si="719"/>
        <v>7.2582733333333334</v>
      </c>
      <c r="PA62" s="60">
        <f t="shared" si="719"/>
        <v>7.2582733333333334</v>
      </c>
      <c r="PB62" s="60">
        <f t="shared" si="719"/>
        <v>7.2582733333333334</v>
      </c>
      <c r="PC62" s="60">
        <f t="shared" si="719"/>
        <v>7.2582733333333334</v>
      </c>
      <c r="PD62" s="60">
        <f t="shared" si="719"/>
        <v>7.2582733333333334</v>
      </c>
      <c r="PE62" s="60">
        <f t="shared" si="719"/>
        <v>7.2582733333333334</v>
      </c>
      <c r="PF62" s="60">
        <f t="shared" si="719"/>
        <v>7.2582733333333334</v>
      </c>
      <c r="PG62" s="60">
        <f t="shared" si="719"/>
        <v>7.2582733333333334</v>
      </c>
      <c r="PH62" s="60">
        <f t="shared" si="719"/>
        <v>7.2582733333333334</v>
      </c>
      <c r="PI62" s="60">
        <f t="shared" si="719"/>
        <v>7.2582733333333334</v>
      </c>
      <c r="PJ62" s="60">
        <f t="shared" si="719"/>
        <v>7.2582733333333334</v>
      </c>
      <c r="PK62" s="60">
        <f t="shared" si="719"/>
        <v>7.2582733333333334</v>
      </c>
      <c r="PL62" s="60">
        <f>BK62</f>
        <v>7.3194066666666675</v>
      </c>
      <c r="PM62" s="60">
        <f t="shared" ref="PM62:QP62" si="720">PL62</f>
        <v>7.3194066666666675</v>
      </c>
      <c r="PN62" s="60">
        <f t="shared" si="720"/>
        <v>7.3194066666666675</v>
      </c>
      <c r="PO62" s="60">
        <f t="shared" si="720"/>
        <v>7.3194066666666675</v>
      </c>
      <c r="PP62" s="60">
        <f t="shared" si="720"/>
        <v>7.3194066666666675</v>
      </c>
      <c r="PQ62" s="60">
        <f t="shared" si="720"/>
        <v>7.3194066666666675</v>
      </c>
      <c r="PR62" s="60">
        <f t="shared" si="720"/>
        <v>7.3194066666666675</v>
      </c>
      <c r="PS62" s="60">
        <f t="shared" si="720"/>
        <v>7.3194066666666675</v>
      </c>
      <c r="PT62" s="60">
        <f t="shared" si="720"/>
        <v>7.3194066666666675</v>
      </c>
      <c r="PU62" s="60">
        <f t="shared" si="720"/>
        <v>7.3194066666666675</v>
      </c>
      <c r="PV62" s="60">
        <f t="shared" si="720"/>
        <v>7.3194066666666675</v>
      </c>
      <c r="PW62" s="60">
        <f t="shared" si="720"/>
        <v>7.3194066666666675</v>
      </c>
      <c r="PX62" s="60">
        <f t="shared" si="720"/>
        <v>7.3194066666666675</v>
      </c>
      <c r="PY62" s="60">
        <f t="shared" si="720"/>
        <v>7.3194066666666675</v>
      </c>
      <c r="PZ62" s="60">
        <f t="shared" si="720"/>
        <v>7.3194066666666675</v>
      </c>
      <c r="QA62" s="60">
        <f t="shared" si="720"/>
        <v>7.3194066666666675</v>
      </c>
      <c r="QB62" s="60">
        <f t="shared" si="720"/>
        <v>7.3194066666666675</v>
      </c>
      <c r="QC62" s="60">
        <f t="shared" si="720"/>
        <v>7.3194066666666675</v>
      </c>
      <c r="QD62" s="60">
        <f t="shared" si="720"/>
        <v>7.3194066666666675</v>
      </c>
      <c r="QE62" s="60">
        <f t="shared" si="720"/>
        <v>7.3194066666666675</v>
      </c>
      <c r="QF62" s="60">
        <f t="shared" si="720"/>
        <v>7.3194066666666675</v>
      </c>
      <c r="QG62" s="60">
        <f t="shared" si="720"/>
        <v>7.3194066666666675</v>
      </c>
      <c r="QH62" s="60">
        <f t="shared" si="720"/>
        <v>7.3194066666666675</v>
      </c>
      <c r="QI62" s="60">
        <f t="shared" si="720"/>
        <v>7.3194066666666675</v>
      </c>
      <c r="QJ62" s="60">
        <f t="shared" si="720"/>
        <v>7.3194066666666675</v>
      </c>
      <c r="QK62" s="60">
        <f t="shared" si="720"/>
        <v>7.3194066666666675</v>
      </c>
      <c r="QL62" s="60">
        <f t="shared" si="720"/>
        <v>7.3194066666666675</v>
      </c>
      <c r="QM62" s="60">
        <f t="shared" si="720"/>
        <v>7.3194066666666675</v>
      </c>
      <c r="QN62" s="60">
        <f t="shared" si="720"/>
        <v>7.3194066666666675</v>
      </c>
      <c r="QO62" s="60">
        <f t="shared" si="720"/>
        <v>7.3194066666666675</v>
      </c>
      <c r="QP62" s="60">
        <f t="shared" si="720"/>
        <v>7.3194066666666675</v>
      </c>
      <c r="QQ62" s="60">
        <f>CP62</f>
        <v>7.5190506666666677</v>
      </c>
      <c r="QR62" s="60">
        <f t="shared" ref="QR62:RJ62" si="721">QQ62</f>
        <v>7.5190506666666677</v>
      </c>
      <c r="QS62" s="60">
        <f t="shared" si="721"/>
        <v>7.5190506666666677</v>
      </c>
      <c r="QT62" s="60">
        <f t="shared" si="721"/>
        <v>7.5190506666666677</v>
      </c>
      <c r="QU62" s="60">
        <f t="shared" si="721"/>
        <v>7.5190506666666677</v>
      </c>
      <c r="QV62" s="60">
        <f t="shared" si="721"/>
        <v>7.5190506666666677</v>
      </c>
      <c r="QW62" s="60">
        <f t="shared" si="721"/>
        <v>7.5190506666666677</v>
      </c>
      <c r="QX62" s="60">
        <f t="shared" si="721"/>
        <v>7.5190506666666677</v>
      </c>
      <c r="QY62" s="60">
        <f t="shared" si="721"/>
        <v>7.5190506666666677</v>
      </c>
      <c r="QZ62" s="60">
        <f t="shared" si="721"/>
        <v>7.5190506666666677</v>
      </c>
      <c r="RA62" s="60">
        <f t="shared" si="721"/>
        <v>7.5190506666666677</v>
      </c>
      <c r="RB62" s="60">
        <f t="shared" si="721"/>
        <v>7.5190506666666677</v>
      </c>
      <c r="RC62" s="60">
        <f t="shared" si="721"/>
        <v>7.5190506666666677</v>
      </c>
      <c r="RD62" s="60">
        <f t="shared" si="721"/>
        <v>7.5190506666666677</v>
      </c>
      <c r="RE62" s="60">
        <f t="shared" si="721"/>
        <v>7.5190506666666677</v>
      </c>
      <c r="RF62" s="60">
        <f t="shared" si="721"/>
        <v>7.5190506666666677</v>
      </c>
      <c r="RG62" s="60">
        <f t="shared" si="721"/>
        <v>7.5190506666666677</v>
      </c>
      <c r="RH62" s="60">
        <f t="shared" si="721"/>
        <v>7.5190506666666677</v>
      </c>
      <c r="RI62" s="60">
        <f t="shared" si="721"/>
        <v>7.5190506666666677</v>
      </c>
      <c r="RJ62" s="60">
        <f t="shared" si="721"/>
        <v>7.5190506666666677</v>
      </c>
      <c r="RK62" s="60">
        <f>B62</f>
        <v>7.3835093333333353</v>
      </c>
      <c r="RL62" s="60">
        <f t="shared" ref="RL62:RT62" si="722">RK62</f>
        <v>7.3835093333333353</v>
      </c>
      <c r="RM62" s="60">
        <f t="shared" si="722"/>
        <v>7.3835093333333353</v>
      </c>
      <c r="RN62" s="60">
        <f t="shared" si="722"/>
        <v>7.3835093333333353</v>
      </c>
      <c r="RO62" s="60">
        <f t="shared" si="722"/>
        <v>7.3835093333333353</v>
      </c>
      <c r="RP62" s="60">
        <f t="shared" si="722"/>
        <v>7.3835093333333353</v>
      </c>
      <c r="RQ62" s="60">
        <f t="shared" si="722"/>
        <v>7.3835093333333353</v>
      </c>
      <c r="RR62" s="60">
        <f t="shared" si="722"/>
        <v>7.3835093333333353</v>
      </c>
      <c r="RS62" s="60">
        <f t="shared" si="722"/>
        <v>7.3835093333333353</v>
      </c>
      <c r="RT62" s="60">
        <f t="shared" si="722"/>
        <v>7.3835093333333353</v>
      </c>
      <c r="RU62" s="60">
        <f>DT62</f>
        <v>7.7866400000000002</v>
      </c>
      <c r="RV62" s="60">
        <f t="shared" ref="RV62:SY62" si="723">RU62</f>
        <v>7.7866400000000002</v>
      </c>
      <c r="RW62" s="60">
        <f t="shared" si="723"/>
        <v>7.7866400000000002</v>
      </c>
      <c r="RX62" s="60">
        <f t="shared" si="723"/>
        <v>7.7866400000000002</v>
      </c>
      <c r="RY62" s="60">
        <f t="shared" si="723"/>
        <v>7.7866400000000002</v>
      </c>
      <c r="RZ62" s="60">
        <f t="shared" si="723"/>
        <v>7.7866400000000002</v>
      </c>
      <c r="SA62" s="60">
        <f t="shared" si="723"/>
        <v>7.7866400000000002</v>
      </c>
      <c r="SB62" s="60">
        <f t="shared" si="723"/>
        <v>7.7866400000000002</v>
      </c>
      <c r="SC62" s="60">
        <f t="shared" si="723"/>
        <v>7.7866400000000002</v>
      </c>
      <c r="SD62" s="60">
        <f t="shared" si="723"/>
        <v>7.7866400000000002</v>
      </c>
      <c r="SE62" s="60">
        <f t="shared" si="723"/>
        <v>7.7866400000000002</v>
      </c>
      <c r="SF62" s="60">
        <f t="shared" si="723"/>
        <v>7.7866400000000002</v>
      </c>
      <c r="SG62" s="60">
        <f t="shared" si="723"/>
        <v>7.7866400000000002</v>
      </c>
      <c r="SH62" s="60">
        <f t="shared" si="723"/>
        <v>7.7866400000000002</v>
      </c>
      <c r="SI62" s="60">
        <f t="shared" si="723"/>
        <v>7.7866400000000002</v>
      </c>
      <c r="SJ62" s="60">
        <f t="shared" si="723"/>
        <v>7.7866400000000002</v>
      </c>
      <c r="SK62" s="60">
        <f t="shared" si="723"/>
        <v>7.7866400000000002</v>
      </c>
      <c r="SL62" s="60">
        <f t="shared" si="723"/>
        <v>7.7866400000000002</v>
      </c>
      <c r="SM62" s="60">
        <f t="shared" si="723"/>
        <v>7.7866400000000002</v>
      </c>
      <c r="SN62" s="60">
        <f t="shared" si="723"/>
        <v>7.7866400000000002</v>
      </c>
      <c r="SO62" s="60">
        <f t="shared" si="723"/>
        <v>7.7866400000000002</v>
      </c>
      <c r="SP62" s="60">
        <f t="shared" si="723"/>
        <v>7.7866400000000002</v>
      </c>
      <c r="SQ62" s="60">
        <f t="shared" si="723"/>
        <v>7.7866400000000002</v>
      </c>
      <c r="SR62" s="60">
        <f t="shared" si="723"/>
        <v>7.7866400000000002</v>
      </c>
      <c r="SS62" s="60">
        <f t="shared" si="723"/>
        <v>7.7866400000000002</v>
      </c>
      <c r="ST62" s="60">
        <f t="shared" si="723"/>
        <v>7.7866400000000002</v>
      </c>
      <c r="SU62" s="60">
        <f t="shared" si="723"/>
        <v>7.7866400000000002</v>
      </c>
      <c r="SV62" s="60">
        <f t="shared" si="723"/>
        <v>7.7866400000000002</v>
      </c>
      <c r="SW62" s="60">
        <f t="shared" si="723"/>
        <v>7.7866400000000002</v>
      </c>
      <c r="SX62" s="60">
        <f t="shared" si="723"/>
        <v>7.7866400000000002</v>
      </c>
      <c r="SY62" s="60">
        <f t="shared" si="723"/>
        <v>7.7866400000000002</v>
      </c>
    </row>
    <row r="63" spans="1:607" s="65" customFormat="1" ht="18.5" x14ac:dyDescent="0.45">
      <c r="A63" s="64" t="s">
        <v>32</v>
      </c>
      <c r="B63" s="37">
        <f>SUM(B70+B69+B68)</f>
        <v>0</v>
      </c>
      <c r="C63" s="37">
        <f t="shared" ref="C63:BN63" si="724">SUM(C70+C69+C68)</f>
        <v>0</v>
      </c>
      <c r="D63" s="37">
        <f t="shared" si="724"/>
        <v>0</v>
      </c>
      <c r="E63" s="37">
        <f t="shared" si="724"/>
        <v>0</v>
      </c>
      <c r="F63" s="37">
        <f t="shared" si="724"/>
        <v>0</v>
      </c>
      <c r="G63" s="37">
        <f t="shared" si="724"/>
        <v>0</v>
      </c>
      <c r="H63" s="37">
        <f t="shared" si="724"/>
        <v>0</v>
      </c>
      <c r="I63" s="37">
        <f t="shared" si="724"/>
        <v>0</v>
      </c>
      <c r="J63" s="37">
        <f t="shared" si="724"/>
        <v>0</v>
      </c>
      <c r="K63" s="37">
        <f t="shared" si="724"/>
        <v>0</v>
      </c>
      <c r="L63" s="37">
        <f t="shared" si="724"/>
        <v>0</v>
      </c>
      <c r="M63" s="37">
        <f t="shared" si="724"/>
        <v>0</v>
      </c>
      <c r="N63" s="37">
        <f t="shared" si="724"/>
        <v>0</v>
      </c>
      <c r="O63" s="37">
        <f t="shared" si="724"/>
        <v>0</v>
      </c>
      <c r="P63" s="37">
        <f t="shared" si="724"/>
        <v>0</v>
      </c>
      <c r="Q63" s="37">
        <f t="shared" si="724"/>
        <v>0</v>
      </c>
      <c r="R63" s="37">
        <f t="shared" si="724"/>
        <v>0</v>
      </c>
      <c r="S63" s="37">
        <f t="shared" si="724"/>
        <v>0</v>
      </c>
      <c r="T63" s="37">
        <f t="shared" si="724"/>
        <v>0</v>
      </c>
      <c r="U63" s="37">
        <f t="shared" si="724"/>
        <v>0</v>
      </c>
      <c r="V63" s="37">
        <f t="shared" si="724"/>
        <v>0</v>
      </c>
      <c r="W63" s="37">
        <f t="shared" si="724"/>
        <v>0</v>
      </c>
      <c r="X63" s="37">
        <f t="shared" si="724"/>
        <v>0</v>
      </c>
      <c r="Y63" s="37">
        <f t="shared" si="724"/>
        <v>0</v>
      </c>
      <c r="Z63" s="37">
        <f t="shared" si="724"/>
        <v>0</v>
      </c>
      <c r="AA63" s="37">
        <f t="shared" si="724"/>
        <v>0</v>
      </c>
      <c r="AB63" s="37">
        <f t="shared" si="724"/>
        <v>0</v>
      </c>
      <c r="AC63" s="37">
        <f t="shared" si="724"/>
        <v>0</v>
      </c>
      <c r="AD63" s="37">
        <f t="shared" si="724"/>
        <v>0</v>
      </c>
      <c r="AE63" s="37">
        <f t="shared" si="724"/>
        <v>0</v>
      </c>
      <c r="AF63" s="37">
        <f t="shared" si="724"/>
        <v>0</v>
      </c>
      <c r="AG63" s="37">
        <f t="shared" si="724"/>
        <v>0</v>
      </c>
      <c r="AH63" s="37">
        <f t="shared" si="724"/>
        <v>0</v>
      </c>
      <c r="AI63" s="37">
        <f t="shared" si="724"/>
        <v>0</v>
      </c>
      <c r="AJ63" s="37">
        <f t="shared" si="724"/>
        <v>0</v>
      </c>
      <c r="AK63" s="37">
        <f t="shared" si="724"/>
        <v>0</v>
      </c>
      <c r="AL63" s="37">
        <f t="shared" si="724"/>
        <v>0</v>
      </c>
      <c r="AM63" s="37">
        <f t="shared" si="724"/>
        <v>0</v>
      </c>
      <c r="AN63" s="37">
        <f t="shared" si="724"/>
        <v>150</v>
      </c>
      <c r="AO63" s="37">
        <f t="shared" si="724"/>
        <v>150</v>
      </c>
      <c r="AP63" s="37">
        <f t="shared" si="724"/>
        <v>150</v>
      </c>
      <c r="AQ63" s="37">
        <f t="shared" si="724"/>
        <v>150</v>
      </c>
      <c r="AR63" s="37">
        <f t="shared" si="724"/>
        <v>150</v>
      </c>
      <c r="AS63" s="37">
        <f t="shared" si="724"/>
        <v>150</v>
      </c>
      <c r="AT63" s="37">
        <f t="shared" si="724"/>
        <v>150</v>
      </c>
      <c r="AU63" s="37">
        <f t="shared" si="724"/>
        <v>150</v>
      </c>
      <c r="AV63" s="37">
        <f t="shared" si="724"/>
        <v>150</v>
      </c>
      <c r="AW63" s="37">
        <f t="shared" si="724"/>
        <v>150</v>
      </c>
      <c r="AX63" s="37">
        <f t="shared" si="724"/>
        <v>150</v>
      </c>
      <c r="AY63" s="37">
        <f t="shared" si="724"/>
        <v>150</v>
      </c>
      <c r="AZ63" s="37">
        <f t="shared" si="724"/>
        <v>150</v>
      </c>
      <c r="BA63" s="37">
        <f t="shared" si="724"/>
        <v>150</v>
      </c>
      <c r="BB63" s="37">
        <f t="shared" si="724"/>
        <v>150</v>
      </c>
      <c r="BC63" s="37">
        <f t="shared" si="724"/>
        <v>150</v>
      </c>
      <c r="BD63" s="37">
        <f t="shared" si="724"/>
        <v>150</v>
      </c>
      <c r="BE63" s="37">
        <f t="shared" si="724"/>
        <v>150</v>
      </c>
      <c r="BF63" s="37">
        <f t="shared" si="724"/>
        <v>150</v>
      </c>
      <c r="BG63" s="37">
        <f t="shared" si="724"/>
        <v>150</v>
      </c>
      <c r="BH63" s="37">
        <f t="shared" si="724"/>
        <v>150</v>
      </c>
      <c r="BI63" s="37">
        <f t="shared" si="724"/>
        <v>150</v>
      </c>
      <c r="BJ63" s="37">
        <f t="shared" si="724"/>
        <v>150</v>
      </c>
      <c r="BK63" s="37">
        <f t="shared" si="724"/>
        <v>100</v>
      </c>
      <c r="BL63" s="37">
        <f t="shared" si="724"/>
        <v>100</v>
      </c>
      <c r="BM63" s="37">
        <f t="shared" si="724"/>
        <v>100</v>
      </c>
      <c r="BN63" s="37">
        <f t="shared" si="724"/>
        <v>100</v>
      </c>
      <c r="BO63" s="37">
        <f t="shared" ref="BO63:DZ63" si="725">SUM(BO70+BO69+BO68)</f>
        <v>100</v>
      </c>
      <c r="BP63" s="37">
        <f t="shared" si="725"/>
        <v>100</v>
      </c>
      <c r="BQ63" s="37">
        <f t="shared" si="725"/>
        <v>100</v>
      </c>
      <c r="BR63" s="37">
        <f t="shared" si="725"/>
        <v>100</v>
      </c>
      <c r="BS63" s="37">
        <f t="shared" si="725"/>
        <v>100</v>
      </c>
      <c r="BT63" s="37">
        <f t="shared" si="725"/>
        <v>100</v>
      </c>
      <c r="BU63" s="37">
        <f t="shared" si="725"/>
        <v>100</v>
      </c>
      <c r="BV63" s="37">
        <f t="shared" si="725"/>
        <v>100</v>
      </c>
      <c r="BW63" s="37">
        <f t="shared" si="725"/>
        <v>100</v>
      </c>
      <c r="BX63" s="37">
        <f t="shared" si="725"/>
        <v>100</v>
      </c>
      <c r="BY63" s="37">
        <f t="shared" si="725"/>
        <v>100</v>
      </c>
      <c r="BZ63" s="37">
        <f t="shared" si="725"/>
        <v>100</v>
      </c>
      <c r="CA63" s="37">
        <f t="shared" si="725"/>
        <v>100</v>
      </c>
      <c r="CB63" s="37">
        <f t="shared" si="725"/>
        <v>100</v>
      </c>
      <c r="CC63" s="37">
        <f t="shared" si="725"/>
        <v>100</v>
      </c>
      <c r="CD63" s="37">
        <f t="shared" si="725"/>
        <v>100</v>
      </c>
      <c r="CE63" s="37">
        <f t="shared" si="725"/>
        <v>100</v>
      </c>
      <c r="CF63" s="37">
        <f t="shared" si="725"/>
        <v>100</v>
      </c>
      <c r="CG63" s="37">
        <f t="shared" si="725"/>
        <v>100</v>
      </c>
      <c r="CH63" s="37">
        <f t="shared" si="725"/>
        <v>100</v>
      </c>
      <c r="CI63" s="37">
        <f t="shared" si="725"/>
        <v>100</v>
      </c>
      <c r="CJ63" s="37">
        <f t="shared" si="725"/>
        <v>100</v>
      </c>
      <c r="CK63" s="37">
        <f t="shared" si="725"/>
        <v>100</v>
      </c>
      <c r="CL63" s="37">
        <f t="shared" si="725"/>
        <v>100</v>
      </c>
      <c r="CM63" s="37">
        <f t="shared" si="725"/>
        <v>100</v>
      </c>
      <c r="CN63" s="37">
        <f t="shared" si="725"/>
        <v>100</v>
      </c>
      <c r="CO63" s="37">
        <f t="shared" si="725"/>
        <v>100</v>
      </c>
      <c r="CP63" s="37">
        <f t="shared" si="725"/>
        <v>100</v>
      </c>
      <c r="CQ63" s="37">
        <f t="shared" si="725"/>
        <v>100</v>
      </c>
      <c r="CR63" s="37">
        <f t="shared" si="725"/>
        <v>100</v>
      </c>
      <c r="CS63" s="37">
        <f t="shared" si="725"/>
        <v>100</v>
      </c>
      <c r="CT63" s="37">
        <f t="shared" si="725"/>
        <v>100</v>
      </c>
      <c r="CU63" s="37">
        <f t="shared" si="725"/>
        <v>100</v>
      </c>
      <c r="CV63" s="37">
        <f t="shared" si="725"/>
        <v>100</v>
      </c>
      <c r="CW63" s="37">
        <f t="shared" si="725"/>
        <v>100</v>
      </c>
      <c r="CX63" s="37">
        <f t="shared" si="725"/>
        <v>100</v>
      </c>
      <c r="CY63" s="37">
        <f t="shared" si="725"/>
        <v>100</v>
      </c>
      <c r="CZ63" s="37">
        <f t="shared" si="725"/>
        <v>100</v>
      </c>
      <c r="DA63" s="37">
        <f t="shared" si="725"/>
        <v>100</v>
      </c>
      <c r="DB63" s="37">
        <f t="shared" si="725"/>
        <v>155</v>
      </c>
      <c r="DC63" s="37">
        <f t="shared" si="725"/>
        <v>155</v>
      </c>
      <c r="DD63" s="37">
        <f t="shared" si="725"/>
        <v>155</v>
      </c>
      <c r="DE63" s="37">
        <f t="shared" si="725"/>
        <v>155</v>
      </c>
      <c r="DF63" s="37">
        <f t="shared" si="725"/>
        <v>155</v>
      </c>
      <c r="DG63" s="37">
        <f t="shared" si="725"/>
        <v>155</v>
      </c>
      <c r="DH63" s="37">
        <f t="shared" si="725"/>
        <v>155</v>
      </c>
      <c r="DI63" s="37">
        <f t="shared" si="725"/>
        <v>360</v>
      </c>
      <c r="DJ63" s="37">
        <f t="shared" si="725"/>
        <v>360</v>
      </c>
      <c r="DK63" s="37">
        <f t="shared" si="725"/>
        <v>360</v>
      </c>
      <c r="DL63" s="37">
        <f t="shared" si="725"/>
        <v>360</v>
      </c>
      <c r="DM63" s="37">
        <f t="shared" si="725"/>
        <v>360</v>
      </c>
      <c r="DN63" s="37">
        <f t="shared" si="725"/>
        <v>360</v>
      </c>
      <c r="DO63" s="37">
        <f t="shared" si="725"/>
        <v>360</v>
      </c>
      <c r="DP63" s="37">
        <f t="shared" si="725"/>
        <v>360</v>
      </c>
      <c r="DQ63" s="37">
        <f t="shared" si="725"/>
        <v>360</v>
      </c>
      <c r="DR63" s="37">
        <f t="shared" si="725"/>
        <v>360</v>
      </c>
      <c r="DS63" s="37">
        <f t="shared" si="725"/>
        <v>360</v>
      </c>
      <c r="DT63" s="37">
        <f t="shared" si="725"/>
        <v>360</v>
      </c>
      <c r="DU63" s="37">
        <f t="shared" si="725"/>
        <v>360</v>
      </c>
      <c r="DV63" s="37">
        <f t="shared" si="725"/>
        <v>360</v>
      </c>
      <c r="DW63" s="37">
        <f t="shared" si="725"/>
        <v>360</v>
      </c>
      <c r="DX63" s="37">
        <f t="shared" si="725"/>
        <v>360</v>
      </c>
      <c r="DY63" s="37">
        <f t="shared" si="725"/>
        <v>360</v>
      </c>
      <c r="DZ63" s="37">
        <f t="shared" si="725"/>
        <v>360</v>
      </c>
      <c r="EA63" s="37">
        <f t="shared" ref="EA63:GL63" si="726">SUM(EA70+EA69+EA68)</f>
        <v>360</v>
      </c>
      <c r="EB63" s="37">
        <f t="shared" si="726"/>
        <v>360</v>
      </c>
      <c r="EC63" s="37">
        <f t="shared" si="726"/>
        <v>360</v>
      </c>
      <c r="ED63" s="37">
        <f t="shared" si="726"/>
        <v>360</v>
      </c>
      <c r="EE63" s="37">
        <f t="shared" si="726"/>
        <v>360</v>
      </c>
      <c r="EF63" s="37">
        <f t="shared" si="726"/>
        <v>360</v>
      </c>
      <c r="EG63" s="37">
        <f t="shared" si="726"/>
        <v>360</v>
      </c>
      <c r="EH63" s="37">
        <f t="shared" si="726"/>
        <v>0</v>
      </c>
      <c r="EI63" s="37">
        <f t="shared" si="726"/>
        <v>0</v>
      </c>
      <c r="EJ63" s="37">
        <f t="shared" si="726"/>
        <v>0</v>
      </c>
      <c r="EK63" s="37">
        <f t="shared" si="726"/>
        <v>0</v>
      </c>
      <c r="EL63" s="37">
        <f t="shared" si="726"/>
        <v>0</v>
      </c>
      <c r="EM63" s="37">
        <f t="shared" si="726"/>
        <v>0</v>
      </c>
      <c r="EN63" s="37">
        <f t="shared" si="726"/>
        <v>0</v>
      </c>
      <c r="EO63" s="37">
        <f t="shared" si="726"/>
        <v>0</v>
      </c>
      <c r="EP63" s="37">
        <f t="shared" si="726"/>
        <v>0</v>
      </c>
      <c r="EQ63" s="37">
        <f t="shared" si="726"/>
        <v>0</v>
      </c>
      <c r="ER63" s="37">
        <f t="shared" si="726"/>
        <v>0</v>
      </c>
      <c r="ES63" s="37">
        <f t="shared" si="726"/>
        <v>0</v>
      </c>
      <c r="ET63" s="37">
        <f t="shared" si="726"/>
        <v>0</v>
      </c>
      <c r="EU63" s="37">
        <f t="shared" si="726"/>
        <v>0</v>
      </c>
      <c r="EV63" s="37">
        <f t="shared" si="726"/>
        <v>0</v>
      </c>
      <c r="EW63" s="37">
        <f t="shared" si="726"/>
        <v>0</v>
      </c>
      <c r="EX63" s="37">
        <f t="shared" si="726"/>
        <v>0</v>
      </c>
      <c r="EY63" s="37">
        <f t="shared" si="726"/>
        <v>0</v>
      </c>
      <c r="EZ63" s="37">
        <f t="shared" si="726"/>
        <v>0</v>
      </c>
      <c r="FA63" s="37">
        <f t="shared" si="726"/>
        <v>0</v>
      </c>
      <c r="FB63" s="37">
        <f t="shared" si="726"/>
        <v>0</v>
      </c>
      <c r="FC63" s="37">
        <f t="shared" si="726"/>
        <v>0</v>
      </c>
      <c r="FD63" s="37">
        <f t="shared" si="726"/>
        <v>0</v>
      </c>
      <c r="FE63" s="37">
        <f t="shared" si="726"/>
        <v>0</v>
      </c>
      <c r="FF63" s="37">
        <f t="shared" si="726"/>
        <v>0</v>
      </c>
      <c r="FG63" s="37">
        <f t="shared" si="726"/>
        <v>0</v>
      </c>
      <c r="FH63" s="37">
        <f t="shared" si="726"/>
        <v>0</v>
      </c>
      <c r="FI63" s="37">
        <f t="shared" si="726"/>
        <v>0</v>
      </c>
      <c r="FJ63" s="37">
        <f t="shared" si="726"/>
        <v>0</v>
      </c>
      <c r="FK63" s="37">
        <f t="shared" si="726"/>
        <v>0</v>
      </c>
      <c r="FL63" s="37">
        <f t="shared" si="726"/>
        <v>0</v>
      </c>
      <c r="FM63" s="37">
        <f t="shared" si="726"/>
        <v>0</v>
      </c>
      <c r="FN63" s="37">
        <f t="shared" si="726"/>
        <v>0</v>
      </c>
      <c r="FO63" s="37">
        <f t="shared" si="726"/>
        <v>0</v>
      </c>
      <c r="FP63" s="37">
        <f t="shared" si="726"/>
        <v>0</v>
      </c>
      <c r="FQ63" s="37">
        <f t="shared" si="726"/>
        <v>0</v>
      </c>
      <c r="FR63" s="37">
        <f t="shared" si="726"/>
        <v>0</v>
      </c>
      <c r="FS63" s="37">
        <f t="shared" si="726"/>
        <v>0</v>
      </c>
      <c r="FT63" s="37">
        <f t="shared" si="726"/>
        <v>0</v>
      </c>
      <c r="FU63" s="37">
        <f t="shared" si="726"/>
        <v>0</v>
      </c>
      <c r="FV63" s="37">
        <f t="shared" si="726"/>
        <v>0</v>
      </c>
      <c r="FW63" s="37">
        <f t="shared" si="726"/>
        <v>0</v>
      </c>
      <c r="FX63" s="37">
        <f t="shared" si="726"/>
        <v>0</v>
      </c>
      <c r="FY63" s="37">
        <f t="shared" si="726"/>
        <v>0</v>
      </c>
      <c r="FZ63" s="37">
        <f t="shared" si="726"/>
        <v>0</v>
      </c>
      <c r="GA63" s="37">
        <f t="shared" si="726"/>
        <v>0</v>
      </c>
      <c r="GB63" s="37">
        <f t="shared" si="726"/>
        <v>0</v>
      </c>
      <c r="GC63" s="37">
        <f t="shared" si="726"/>
        <v>0</v>
      </c>
      <c r="GD63" s="37">
        <f t="shared" si="726"/>
        <v>0</v>
      </c>
      <c r="GE63" s="37">
        <f t="shared" si="726"/>
        <v>0</v>
      </c>
      <c r="GF63" s="37">
        <f t="shared" si="726"/>
        <v>0</v>
      </c>
      <c r="GG63" s="37">
        <f t="shared" si="726"/>
        <v>0</v>
      </c>
      <c r="GH63" s="37">
        <f t="shared" si="726"/>
        <v>0</v>
      </c>
      <c r="GI63" s="37">
        <f t="shared" si="726"/>
        <v>0</v>
      </c>
      <c r="GJ63" s="37">
        <f t="shared" si="726"/>
        <v>0</v>
      </c>
      <c r="GK63" s="37">
        <f t="shared" si="726"/>
        <v>0</v>
      </c>
      <c r="GL63" s="37">
        <f t="shared" si="726"/>
        <v>0</v>
      </c>
      <c r="GM63" s="37">
        <f t="shared" ref="GM63:IX63" si="727">SUM(GM70+GM69+GM68)</f>
        <v>0</v>
      </c>
      <c r="GN63" s="37">
        <f t="shared" si="727"/>
        <v>0</v>
      </c>
      <c r="GO63" s="37">
        <f t="shared" si="727"/>
        <v>0</v>
      </c>
      <c r="GP63" s="37">
        <f t="shared" si="727"/>
        <v>0</v>
      </c>
      <c r="GQ63" s="37">
        <f t="shared" si="727"/>
        <v>0</v>
      </c>
      <c r="GR63" s="37">
        <f t="shared" si="727"/>
        <v>0</v>
      </c>
      <c r="GS63" s="37">
        <f t="shared" si="727"/>
        <v>0</v>
      </c>
      <c r="GT63" s="37">
        <f t="shared" si="727"/>
        <v>0</v>
      </c>
      <c r="GU63" s="37">
        <f t="shared" si="727"/>
        <v>0</v>
      </c>
      <c r="GV63" s="37">
        <f t="shared" si="727"/>
        <v>0</v>
      </c>
      <c r="GW63" s="37">
        <f t="shared" si="727"/>
        <v>0</v>
      </c>
      <c r="GX63" s="37">
        <f t="shared" si="727"/>
        <v>0</v>
      </c>
      <c r="GY63" s="37">
        <f t="shared" si="727"/>
        <v>0</v>
      </c>
      <c r="GZ63" s="37">
        <f t="shared" si="727"/>
        <v>0</v>
      </c>
      <c r="HA63" s="37">
        <f t="shared" si="727"/>
        <v>0</v>
      </c>
      <c r="HB63" s="37">
        <f t="shared" si="727"/>
        <v>0</v>
      </c>
      <c r="HC63" s="37">
        <f t="shared" si="727"/>
        <v>0</v>
      </c>
      <c r="HD63" s="37">
        <f t="shared" si="727"/>
        <v>0</v>
      </c>
      <c r="HE63" s="37">
        <f t="shared" si="727"/>
        <v>0</v>
      </c>
      <c r="HF63" s="37">
        <f t="shared" si="727"/>
        <v>0</v>
      </c>
      <c r="HG63" s="37">
        <f t="shared" si="727"/>
        <v>0</v>
      </c>
      <c r="HH63" s="37">
        <f t="shared" si="727"/>
        <v>0</v>
      </c>
      <c r="HI63" s="37">
        <f t="shared" si="727"/>
        <v>0</v>
      </c>
      <c r="HJ63" s="37">
        <f t="shared" si="727"/>
        <v>0</v>
      </c>
      <c r="HK63" s="37">
        <f t="shared" si="727"/>
        <v>0</v>
      </c>
      <c r="HL63" s="37">
        <f t="shared" si="727"/>
        <v>0</v>
      </c>
      <c r="HM63" s="37">
        <f t="shared" si="727"/>
        <v>0</v>
      </c>
      <c r="HN63" s="37">
        <f t="shared" si="727"/>
        <v>0</v>
      </c>
      <c r="HO63" s="37">
        <f t="shared" si="727"/>
        <v>0</v>
      </c>
      <c r="HP63" s="37">
        <f t="shared" si="727"/>
        <v>0</v>
      </c>
      <c r="HQ63" s="37">
        <f t="shared" si="727"/>
        <v>0</v>
      </c>
      <c r="HR63" s="37">
        <f t="shared" si="727"/>
        <v>0</v>
      </c>
      <c r="HS63" s="37">
        <f t="shared" si="727"/>
        <v>0</v>
      </c>
      <c r="HT63" s="37">
        <f t="shared" si="727"/>
        <v>0</v>
      </c>
      <c r="HU63" s="37">
        <f t="shared" si="727"/>
        <v>0</v>
      </c>
      <c r="HV63" s="37">
        <f t="shared" si="727"/>
        <v>0</v>
      </c>
      <c r="HW63" s="37">
        <f t="shared" si="727"/>
        <v>0</v>
      </c>
      <c r="HX63" s="37">
        <f t="shared" si="727"/>
        <v>0</v>
      </c>
      <c r="HY63" s="37">
        <f t="shared" si="727"/>
        <v>0</v>
      </c>
      <c r="HZ63" s="37">
        <f t="shared" si="727"/>
        <v>0</v>
      </c>
      <c r="IA63" s="37">
        <f t="shared" si="727"/>
        <v>0</v>
      </c>
      <c r="IB63" s="37">
        <f t="shared" si="727"/>
        <v>0</v>
      </c>
      <c r="IC63" s="37">
        <f t="shared" si="727"/>
        <v>0</v>
      </c>
      <c r="ID63" s="37">
        <f t="shared" si="727"/>
        <v>0</v>
      </c>
      <c r="IE63" s="37">
        <f t="shared" si="727"/>
        <v>0</v>
      </c>
      <c r="IF63" s="37">
        <f t="shared" si="727"/>
        <v>0</v>
      </c>
      <c r="IG63" s="37">
        <f t="shared" si="727"/>
        <v>0</v>
      </c>
      <c r="IH63" s="37">
        <f t="shared" si="727"/>
        <v>0</v>
      </c>
      <c r="II63" s="37">
        <f t="shared" si="727"/>
        <v>0</v>
      </c>
      <c r="IJ63" s="37">
        <f t="shared" si="727"/>
        <v>0</v>
      </c>
      <c r="IK63" s="37">
        <f t="shared" si="727"/>
        <v>0</v>
      </c>
      <c r="IL63" s="37">
        <f t="shared" si="727"/>
        <v>0</v>
      </c>
      <c r="IM63" s="37">
        <f t="shared" si="727"/>
        <v>0</v>
      </c>
      <c r="IN63" s="37">
        <f t="shared" si="727"/>
        <v>0</v>
      </c>
      <c r="IO63" s="37">
        <f t="shared" si="727"/>
        <v>0</v>
      </c>
      <c r="IP63" s="37">
        <f t="shared" si="727"/>
        <v>0</v>
      </c>
      <c r="IQ63" s="37">
        <f t="shared" si="727"/>
        <v>0</v>
      </c>
      <c r="IR63" s="37">
        <f t="shared" si="727"/>
        <v>0</v>
      </c>
      <c r="IS63" s="37">
        <f t="shared" si="727"/>
        <v>0</v>
      </c>
      <c r="IT63" s="37">
        <f t="shared" si="727"/>
        <v>0</v>
      </c>
      <c r="IU63" s="37">
        <f t="shared" si="727"/>
        <v>0</v>
      </c>
      <c r="IV63" s="37">
        <f t="shared" si="727"/>
        <v>0</v>
      </c>
      <c r="IW63" s="37">
        <f t="shared" si="727"/>
        <v>0</v>
      </c>
      <c r="IX63" s="37">
        <f t="shared" si="727"/>
        <v>0</v>
      </c>
      <c r="IY63" s="37">
        <f t="shared" ref="IY63:KS63" si="728">SUM(IY70+IY69+IY68)</f>
        <v>0</v>
      </c>
      <c r="IZ63" s="37">
        <f t="shared" si="728"/>
        <v>0</v>
      </c>
      <c r="JA63" s="37">
        <f t="shared" si="728"/>
        <v>0</v>
      </c>
      <c r="JB63" s="37">
        <f t="shared" si="728"/>
        <v>0</v>
      </c>
      <c r="JC63" s="37">
        <f t="shared" si="728"/>
        <v>0</v>
      </c>
      <c r="JD63" s="37">
        <f t="shared" si="728"/>
        <v>0</v>
      </c>
      <c r="JE63" s="37">
        <f t="shared" si="728"/>
        <v>0</v>
      </c>
      <c r="JF63" s="37">
        <f t="shared" si="728"/>
        <v>0</v>
      </c>
      <c r="JG63" s="37">
        <f t="shared" si="728"/>
        <v>0</v>
      </c>
      <c r="JH63" s="37">
        <f t="shared" si="728"/>
        <v>0</v>
      </c>
      <c r="JI63" s="37">
        <f t="shared" si="728"/>
        <v>0</v>
      </c>
      <c r="JJ63" s="37">
        <f t="shared" si="728"/>
        <v>0</v>
      </c>
      <c r="JK63" s="37">
        <f t="shared" si="728"/>
        <v>0</v>
      </c>
      <c r="JL63" s="37">
        <f t="shared" si="728"/>
        <v>0</v>
      </c>
      <c r="JM63" s="37">
        <f t="shared" si="728"/>
        <v>0</v>
      </c>
      <c r="JN63" s="37">
        <f t="shared" si="728"/>
        <v>0</v>
      </c>
      <c r="JO63" s="37">
        <f t="shared" si="728"/>
        <v>0</v>
      </c>
      <c r="JP63" s="37">
        <f t="shared" si="728"/>
        <v>0</v>
      </c>
      <c r="JQ63" s="37">
        <f t="shared" si="728"/>
        <v>0</v>
      </c>
      <c r="JR63" s="37">
        <f t="shared" si="728"/>
        <v>0</v>
      </c>
      <c r="JS63" s="37">
        <f t="shared" si="728"/>
        <v>0</v>
      </c>
      <c r="JT63" s="37">
        <f t="shared" si="728"/>
        <v>0</v>
      </c>
      <c r="JU63" s="37">
        <f t="shared" si="728"/>
        <v>0</v>
      </c>
      <c r="JV63" s="37">
        <f t="shared" si="728"/>
        <v>0</v>
      </c>
      <c r="JW63" s="37">
        <f t="shared" si="728"/>
        <v>0</v>
      </c>
      <c r="JX63" s="37">
        <f t="shared" si="728"/>
        <v>0</v>
      </c>
      <c r="JY63" s="37">
        <f t="shared" si="728"/>
        <v>0</v>
      </c>
      <c r="JZ63" s="37">
        <f t="shared" si="728"/>
        <v>0</v>
      </c>
      <c r="KA63" s="37">
        <f t="shared" si="728"/>
        <v>0</v>
      </c>
      <c r="KB63" s="37">
        <f t="shared" si="728"/>
        <v>0</v>
      </c>
      <c r="KC63" s="37">
        <f t="shared" si="728"/>
        <v>0</v>
      </c>
      <c r="KD63" s="37">
        <f t="shared" si="728"/>
        <v>0</v>
      </c>
      <c r="KE63" s="37">
        <f t="shared" si="728"/>
        <v>0</v>
      </c>
      <c r="KF63" s="37">
        <f t="shared" si="728"/>
        <v>0</v>
      </c>
      <c r="KG63" s="37">
        <f t="shared" si="728"/>
        <v>0</v>
      </c>
      <c r="KH63" s="37">
        <f t="shared" si="728"/>
        <v>0</v>
      </c>
      <c r="KI63" s="37">
        <f t="shared" si="728"/>
        <v>0</v>
      </c>
      <c r="KJ63" s="37">
        <f t="shared" si="728"/>
        <v>0</v>
      </c>
      <c r="KK63" s="37">
        <f t="shared" si="728"/>
        <v>0</v>
      </c>
      <c r="KL63" s="37">
        <f t="shared" si="728"/>
        <v>0</v>
      </c>
      <c r="KM63" s="37">
        <f t="shared" si="728"/>
        <v>0</v>
      </c>
      <c r="KN63" s="37">
        <f t="shared" si="728"/>
        <v>0</v>
      </c>
      <c r="KO63" s="37">
        <f t="shared" si="728"/>
        <v>0</v>
      </c>
      <c r="KP63" s="37">
        <f t="shared" si="728"/>
        <v>0</v>
      </c>
      <c r="KQ63" s="37">
        <f t="shared" si="728"/>
        <v>0</v>
      </c>
      <c r="KR63" s="37">
        <f t="shared" si="728"/>
        <v>0</v>
      </c>
      <c r="KS63" s="37">
        <f t="shared" si="728"/>
        <v>0</v>
      </c>
      <c r="KT63" s="37">
        <f>SUM(KT70+KT69+KT68)</f>
        <v>0</v>
      </c>
      <c r="KU63" s="37">
        <f>SUM(KU70+KU69+KU68)</f>
        <v>0</v>
      </c>
      <c r="KV63" s="37">
        <f t="shared" ref="KV63:LV63" si="729">SUM(KV70+KV69+KV68)</f>
        <v>0</v>
      </c>
      <c r="KW63" s="37">
        <f t="shared" si="729"/>
        <v>0</v>
      </c>
      <c r="KX63" s="37">
        <f t="shared" si="729"/>
        <v>0</v>
      </c>
      <c r="KY63" s="37">
        <f t="shared" si="729"/>
        <v>0</v>
      </c>
      <c r="KZ63" s="37">
        <f t="shared" si="729"/>
        <v>0</v>
      </c>
      <c r="LA63" s="37">
        <f t="shared" si="729"/>
        <v>0</v>
      </c>
      <c r="LB63" s="37">
        <f t="shared" si="729"/>
        <v>0</v>
      </c>
      <c r="LC63" s="37">
        <f t="shared" si="729"/>
        <v>0</v>
      </c>
      <c r="LD63" s="37">
        <f t="shared" si="729"/>
        <v>0</v>
      </c>
      <c r="LE63" s="37">
        <f t="shared" si="729"/>
        <v>0</v>
      </c>
      <c r="LF63" s="37">
        <f t="shared" si="729"/>
        <v>0</v>
      </c>
      <c r="LG63" s="37">
        <f t="shared" si="729"/>
        <v>0</v>
      </c>
      <c r="LH63" s="37">
        <f t="shared" si="729"/>
        <v>0</v>
      </c>
      <c r="LI63" s="37">
        <f t="shared" si="729"/>
        <v>0</v>
      </c>
      <c r="LJ63" s="37">
        <f t="shared" si="729"/>
        <v>0</v>
      </c>
      <c r="LK63" s="37">
        <f t="shared" si="729"/>
        <v>0</v>
      </c>
      <c r="LL63" s="37">
        <f t="shared" si="729"/>
        <v>0</v>
      </c>
      <c r="LM63" s="37">
        <f t="shared" si="729"/>
        <v>0</v>
      </c>
      <c r="LN63" s="37">
        <f t="shared" si="729"/>
        <v>0</v>
      </c>
      <c r="LO63" s="37">
        <f t="shared" si="729"/>
        <v>0</v>
      </c>
      <c r="LP63" s="37">
        <f t="shared" si="729"/>
        <v>0</v>
      </c>
      <c r="LQ63" s="37">
        <f t="shared" si="729"/>
        <v>0</v>
      </c>
      <c r="LR63" s="37">
        <f t="shared" si="729"/>
        <v>0</v>
      </c>
      <c r="LS63" s="37">
        <f t="shared" si="729"/>
        <v>0</v>
      </c>
      <c r="LT63" s="37">
        <f t="shared" si="729"/>
        <v>0</v>
      </c>
      <c r="LU63" s="37">
        <f t="shared" si="729"/>
        <v>0</v>
      </c>
      <c r="LV63" s="37">
        <f t="shared" si="729"/>
        <v>0</v>
      </c>
      <c r="LW63" s="37">
        <f t="shared" ref="LW63:NB63" si="730">SUM(LW70+LW69+LW68)</f>
        <v>0</v>
      </c>
      <c r="LX63" s="37">
        <f t="shared" si="730"/>
        <v>0</v>
      </c>
      <c r="LY63" s="37">
        <f t="shared" si="730"/>
        <v>0</v>
      </c>
      <c r="LZ63" s="37">
        <f t="shared" si="730"/>
        <v>0</v>
      </c>
      <c r="MA63" s="37">
        <f t="shared" si="730"/>
        <v>0</v>
      </c>
      <c r="MB63" s="37">
        <f t="shared" si="730"/>
        <v>0</v>
      </c>
      <c r="MC63" s="37">
        <f t="shared" si="730"/>
        <v>0</v>
      </c>
      <c r="MD63" s="37">
        <f t="shared" si="730"/>
        <v>0</v>
      </c>
      <c r="ME63" s="37">
        <f t="shared" si="730"/>
        <v>0</v>
      </c>
      <c r="MF63" s="37">
        <f t="shared" si="730"/>
        <v>0</v>
      </c>
      <c r="MG63" s="37">
        <f t="shared" si="730"/>
        <v>0</v>
      </c>
      <c r="MH63" s="37">
        <f t="shared" si="730"/>
        <v>0</v>
      </c>
      <c r="MI63" s="37">
        <f t="shared" si="730"/>
        <v>0</v>
      </c>
      <c r="MJ63" s="37">
        <f t="shared" si="730"/>
        <v>0</v>
      </c>
      <c r="MK63" s="37">
        <f t="shared" si="730"/>
        <v>0</v>
      </c>
      <c r="ML63" s="37">
        <f t="shared" si="730"/>
        <v>0</v>
      </c>
      <c r="MM63" s="37">
        <f t="shared" si="730"/>
        <v>0</v>
      </c>
      <c r="MN63" s="37">
        <f t="shared" si="730"/>
        <v>0</v>
      </c>
      <c r="MO63" s="37">
        <f t="shared" si="730"/>
        <v>0</v>
      </c>
      <c r="MP63" s="37">
        <f t="shared" si="730"/>
        <v>0</v>
      </c>
      <c r="MQ63" s="37">
        <f t="shared" si="730"/>
        <v>0</v>
      </c>
      <c r="MR63" s="37">
        <f t="shared" si="730"/>
        <v>0</v>
      </c>
      <c r="MS63" s="37">
        <f t="shared" si="730"/>
        <v>0</v>
      </c>
      <c r="MT63" s="37">
        <f t="shared" si="730"/>
        <v>0</v>
      </c>
      <c r="MU63" s="37">
        <f t="shared" si="730"/>
        <v>0</v>
      </c>
      <c r="MV63" s="37">
        <f t="shared" si="730"/>
        <v>0</v>
      </c>
      <c r="MW63" s="37">
        <f t="shared" si="730"/>
        <v>0</v>
      </c>
      <c r="MX63" s="37">
        <f t="shared" si="730"/>
        <v>0</v>
      </c>
      <c r="MY63" s="37">
        <f t="shared" si="730"/>
        <v>0</v>
      </c>
      <c r="MZ63" s="37">
        <f t="shared" si="730"/>
        <v>0</v>
      </c>
      <c r="NA63" s="37">
        <f t="shared" si="730"/>
        <v>0</v>
      </c>
      <c r="NB63" s="37">
        <f t="shared" si="730"/>
        <v>0</v>
      </c>
      <c r="NC63" s="37">
        <f>SUM(NC70+NC69+NC68)</f>
        <v>0</v>
      </c>
      <c r="ND63" s="37">
        <f>SUM(ND70+ND69+ND68)</f>
        <v>0</v>
      </c>
      <c r="NE63" s="37">
        <f>SUM(NE70+NE69+NE68)</f>
        <v>0</v>
      </c>
      <c r="NF63" s="37">
        <f>SUM(NF70+NF69+NF68)</f>
        <v>0</v>
      </c>
      <c r="NG63" s="37">
        <f t="shared" ref="NG63:OE63" si="731">SUM(NG70+NG69+NG68)</f>
        <v>0</v>
      </c>
      <c r="NH63" s="37">
        <f t="shared" si="731"/>
        <v>0</v>
      </c>
      <c r="NI63" s="37">
        <f t="shared" si="731"/>
        <v>0</v>
      </c>
      <c r="NJ63" s="37">
        <f t="shared" si="731"/>
        <v>0</v>
      </c>
      <c r="NK63" s="37">
        <f t="shared" si="731"/>
        <v>0</v>
      </c>
      <c r="NL63" s="37">
        <f t="shared" si="731"/>
        <v>0</v>
      </c>
      <c r="NM63" s="37">
        <f t="shared" si="731"/>
        <v>0</v>
      </c>
      <c r="NN63" s="37">
        <f t="shared" si="731"/>
        <v>0</v>
      </c>
      <c r="NO63" s="37">
        <f t="shared" si="731"/>
        <v>0</v>
      </c>
      <c r="NP63" s="37">
        <f t="shared" si="731"/>
        <v>0</v>
      </c>
      <c r="NQ63" s="37">
        <f t="shared" si="731"/>
        <v>0</v>
      </c>
      <c r="NR63" s="37">
        <f t="shared" si="731"/>
        <v>0</v>
      </c>
      <c r="NS63" s="37">
        <f t="shared" si="731"/>
        <v>0</v>
      </c>
      <c r="NT63" s="37">
        <f t="shared" si="731"/>
        <v>0</v>
      </c>
      <c r="NU63" s="37">
        <f t="shared" si="731"/>
        <v>0</v>
      </c>
      <c r="NV63" s="37">
        <f t="shared" si="731"/>
        <v>0</v>
      </c>
      <c r="NW63" s="37">
        <f t="shared" si="731"/>
        <v>0</v>
      </c>
      <c r="NX63" s="37">
        <f t="shared" si="731"/>
        <v>0</v>
      </c>
      <c r="NY63" s="37">
        <f t="shared" si="731"/>
        <v>0</v>
      </c>
      <c r="NZ63" s="37">
        <f t="shared" si="731"/>
        <v>0</v>
      </c>
      <c r="OA63" s="37">
        <f t="shared" si="731"/>
        <v>0</v>
      </c>
      <c r="OB63" s="37">
        <f t="shared" si="731"/>
        <v>0</v>
      </c>
      <c r="OC63" s="37">
        <f t="shared" si="731"/>
        <v>0</v>
      </c>
      <c r="OD63" s="37">
        <f t="shared" si="731"/>
        <v>0</v>
      </c>
      <c r="OE63" s="37">
        <f t="shared" si="731"/>
        <v>0</v>
      </c>
      <c r="OF63" s="37">
        <f t="shared" ref="OF63:QC63" si="732">SUM(OF70+OF69+OF68)</f>
        <v>0</v>
      </c>
      <c r="OG63" s="37">
        <f t="shared" si="732"/>
        <v>0</v>
      </c>
      <c r="OH63" s="37">
        <f t="shared" si="732"/>
        <v>0</v>
      </c>
      <c r="OI63" s="37">
        <f t="shared" si="732"/>
        <v>0</v>
      </c>
      <c r="OJ63" s="37">
        <f t="shared" si="732"/>
        <v>0</v>
      </c>
      <c r="OK63" s="37">
        <f t="shared" si="732"/>
        <v>0</v>
      </c>
      <c r="OL63" s="37">
        <f t="shared" si="732"/>
        <v>0</v>
      </c>
      <c r="OM63" s="37">
        <f t="shared" si="732"/>
        <v>0</v>
      </c>
      <c r="ON63" s="37">
        <f t="shared" si="732"/>
        <v>0</v>
      </c>
      <c r="OO63" s="37">
        <f t="shared" si="732"/>
        <v>0</v>
      </c>
      <c r="OP63" s="37">
        <f t="shared" si="732"/>
        <v>0</v>
      </c>
      <c r="OQ63" s="37">
        <f t="shared" si="732"/>
        <v>0</v>
      </c>
      <c r="OR63" s="37">
        <f t="shared" si="732"/>
        <v>0</v>
      </c>
      <c r="OS63" s="37">
        <f t="shared" si="732"/>
        <v>0</v>
      </c>
      <c r="OT63" s="37">
        <f t="shared" si="732"/>
        <v>0</v>
      </c>
      <c r="OU63" s="37">
        <f t="shared" si="732"/>
        <v>0</v>
      </c>
      <c r="OV63" s="37">
        <f t="shared" si="732"/>
        <v>0</v>
      </c>
      <c r="OW63" s="37">
        <f t="shared" si="732"/>
        <v>0</v>
      </c>
      <c r="OX63" s="37">
        <f t="shared" si="732"/>
        <v>0</v>
      </c>
      <c r="OY63" s="37">
        <f t="shared" si="732"/>
        <v>0</v>
      </c>
      <c r="OZ63" s="37">
        <f t="shared" si="732"/>
        <v>0</v>
      </c>
      <c r="PA63" s="37">
        <f t="shared" si="732"/>
        <v>0</v>
      </c>
      <c r="PB63" s="37">
        <f t="shared" si="732"/>
        <v>0</v>
      </c>
      <c r="PC63" s="37">
        <f t="shared" si="732"/>
        <v>0</v>
      </c>
      <c r="PD63" s="37">
        <f t="shared" si="732"/>
        <v>0</v>
      </c>
      <c r="PE63" s="37">
        <f t="shared" si="732"/>
        <v>0</v>
      </c>
      <c r="PF63" s="37">
        <f t="shared" si="732"/>
        <v>0</v>
      </c>
      <c r="PG63" s="37">
        <f t="shared" si="732"/>
        <v>0</v>
      </c>
      <c r="PH63" s="37">
        <f t="shared" si="732"/>
        <v>0</v>
      </c>
      <c r="PI63" s="37">
        <f t="shared" si="732"/>
        <v>0</v>
      </c>
      <c r="PJ63" s="37">
        <f t="shared" si="732"/>
        <v>0</v>
      </c>
      <c r="PK63" s="37">
        <f t="shared" si="732"/>
        <v>0</v>
      </c>
      <c r="PL63" s="37">
        <f t="shared" si="732"/>
        <v>0</v>
      </c>
      <c r="PM63" s="37">
        <f t="shared" si="732"/>
        <v>0</v>
      </c>
      <c r="PN63" s="37">
        <f t="shared" si="732"/>
        <v>0</v>
      </c>
      <c r="PO63" s="37">
        <f t="shared" si="732"/>
        <v>0</v>
      </c>
      <c r="PP63" s="37">
        <f t="shared" si="732"/>
        <v>0</v>
      </c>
      <c r="PQ63" s="37">
        <f t="shared" si="732"/>
        <v>0</v>
      </c>
      <c r="PR63" s="37">
        <f t="shared" si="732"/>
        <v>0</v>
      </c>
      <c r="PS63" s="37">
        <f t="shared" si="732"/>
        <v>0</v>
      </c>
      <c r="PT63" s="37">
        <f t="shared" si="732"/>
        <v>0</v>
      </c>
      <c r="PU63" s="37">
        <f t="shared" si="732"/>
        <v>0</v>
      </c>
      <c r="PV63" s="37">
        <f t="shared" si="732"/>
        <v>0</v>
      </c>
      <c r="PW63" s="37">
        <f t="shared" si="732"/>
        <v>0</v>
      </c>
      <c r="PX63" s="37">
        <f t="shared" si="732"/>
        <v>0</v>
      </c>
      <c r="PY63" s="37">
        <f t="shared" si="732"/>
        <v>0</v>
      </c>
      <c r="PZ63" s="37">
        <f t="shared" si="732"/>
        <v>0</v>
      </c>
      <c r="QA63" s="37">
        <f t="shared" si="732"/>
        <v>0</v>
      </c>
      <c r="QB63" s="37">
        <f t="shared" si="732"/>
        <v>0</v>
      </c>
      <c r="QC63" s="37">
        <f t="shared" si="732"/>
        <v>0</v>
      </c>
      <c r="QD63" s="37">
        <f t="shared" ref="QD63:SG63" si="733">SUM(QD70+QD69+QD68)</f>
        <v>0</v>
      </c>
      <c r="QE63" s="37">
        <f t="shared" si="733"/>
        <v>0</v>
      </c>
      <c r="QF63" s="37">
        <f t="shared" si="733"/>
        <v>0</v>
      </c>
      <c r="QG63" s="37">
        <f t="shared" si="733"/>
        <v>0</v>
      </c>
      <c r="QH63" s="37">
        <f t="shared" si="733"/>
        <v>0</v>
      </c>
      <c r="QI63" s="37">
        <f t="shared" si="733"/>
        <v>0</v>
      </c>
      <c r="QJ63" s="37">
        <f t="shared" si="733"/>
        <v>0</v>
      </c>
      <c r="QK63" s="37">
        <f t="shared" si="733"/>
        <v>0</v>
      </c>
      <c r="QL63" s="37">
        <f t="shared" si="733"/>
        <v>0</v>
      </c>
      <c r="QM63" s="37">
        <f t="shared" si="733"/>
        <v>0</v>
      </c>
      <c r="QN63" s="37">
        <f t="shared" si="733"/>
        <v>0</v>
      </c>
      <c r="QO63" s="37">
        <f t="shared" si="733"/>
        <v>0</v>
      </c>
      <c r="QP63" s="37">
        <f t="shared" si="733"/>
        <v>0</v>
      </c>
      <c r="QQ63" s="37">
        <f t="shared" si="733"/>
        <v>0</v>
      </c>
      <c r="QR63" s="37">
        <f t="shared" si="733"/>
        <v>0</v>
      </c>
      <c r="QS63" s="37">
        <f t="shared" si="733"/>
        <v>0</v>
      </c>
      <c r="QT63" s="37">
        <f t="shared" si="733"/>
        <v>0</v>
      </c>
      <c r="QU63" s="37">
        <f t="shared" si="733"/>
        <v>0</v>
      </c>
      <c r="QV63" s="37">
        <f t="shared" si="733"/>
        <v>0</v>
      </c>
      <c r="QW63" s="37">
        <f t="shared" si="733"/>
        <v>0</v>
      </c>
      <c r="QX63" s="37">
        <f t="shared" si="733"/>
        <v>0</v>
      </c>
      <c r="QY63" s="37">
        <f t="shared" si="733"/>
        <v>0</v>
      </c>
      <c r="QZ63" s="37">
        <f t="shared" si="733"/>
        <v>0</v>
      </c>
      <c r="RA63" s="37">
        <f t="shared" si="733"/>
        <v>0</v>
      </c>
      <c r="RB63" s="37">
        <f t="shared" si="733"/>
        <v>0</v>
      </c>
      <c r="RC63" s="37">
        <f t="shared" si="733"/>
        <v>0</v>
      </c>
      <c r="RD63" s="37">
        <f t="shared" si="733"/>
        <v>0</v>
      </c>
      <c r="RE63" s="37">
        <f t="shared" si="733"/>
        <v>0</v>
      </c>
      <c r="RF63" s="37">
        <f t="shared" si="733"/>
        <v>0</v>
      </c>
      <c r="RG63" s="37">
        <f t="shared" si="733"/>
        <v>0</v>
      </c>
      <c r="RH63" s="37">
        <f t="shared" si="733"/>
        <v>0</v>
      </c>
      <c r="RI63" s="37">
        <f t="shared" si="733"/>
        <v>0</v>
      </c>
      <c r="RJ63" s="37">
        <f t="shared" si="733"/>
        <v>0</v>
      </c>
      <c r="RK63" s="37">
        <f t="shared" si="733"/>
        <v>0</v>
      </c>
      <c r="RL63" s="37">
        <f t="shared" si="733"/>
        <v>0</v>
      </c>
      <c r="RM63" s="37">
        <f t="shared" si="733"/>
        <v>0</v>
      </c>
      <c r="RN63" s="37">
        <f t="shared" si="733"/>
        <v>0</v>
      </c>
      <c r="RO63" s="37">
        <f t="shared" si="733"/>
        <v>0</v>
      </c>
      <c r="RP63" s="37">
        <f t="shared" si="733"/>
        <v>0</v>
      </c>
      <c r="RQ63" s="37">
        <f t="shared" si="733"/>
        <v>0</v>
      </c>
      <c r="RR63" s="37">
        <f t="shared" si="733"/>
        <v>0</v>
      </c>
      <c r="RS63" s="37">
        <f t="shared" si="733"/>
        <v>0</v>
      </c>
      <c r="RT63" s="37">
        <f t="shared" si="733"/>
        <v>0</v>
      </c>
      <c r="RU63" s="37">
        <f t="shared" si="733"/>
        <v>0</v>
      </c>
      <c r="RV63" s="37">
        <f t="shared" si="733"/>
        <v>0</v>
      </c>
      <c r="RW63" s="37">
        <f t="shared" si="733"/>
        <v>0</v>
      </c>
      <c r="RX63" s="37">
        <f t="shared" si="733"/>
        <v>0</v>
      </c>
      <c r="RY63" s="37">
        <f t="shared" si="733"/>
        <v>0</v>
      </c>
      <c r="RZ63" s="37">
        <f t="shared" si="733"/>
        <v>0</v>
      </c>
      <c r="SA63" s="37">
        <f t="shared" si="733"/>
        <v>0</v>
      </c>
      <c r="SB63" s="37">
        <f t="shared" si="733"/>
        <v>0</v>
      </c>
      <c r="SC63" s="37">
        <f t="shared" si="733"/>
        <v>0</v>
      </c>
      <c r="SD63" s="37">
        <f t="shared" si="733"/>
        <v>0</v>
      </c>
      <c r="SE63" s="37">
        <f t="shared" si="733"/>
        <v>0</v>
      </c>
      <c r="SF63" s="37">
        <f t="shared" si="733"/>
        <v>0</v>
      </c>
      <c r="SG63" s="37">
        <f t="shared" si="733"/>
        <v>0</v>
      </c>
      <c r="SH63" s="37">
        <f t="shared" ref="SH63:SY63" si="734">SUM(SH70+SH69+SH68)</f>
        <v>0</v>
      </c>
      <c r="SI63" s="37">
        <f t="shared" si="734"/>
        <v>0</v>
      </c>
      <c r="SJ63" s="37">
        <f t="shared" si="734"/>
        <v>0</v>
      </c>
      <c r="SK63" s="37">
        <f t="shared" si="734"/>
        <v>0</v>
      </c>
      <c r="SL63" s="37">
        <f t="shared" si="734"/>
        <v>0</v>
      </c>
      <c r="SM63" s="37">
        <f t="shared" si="734"/>
        <v>0</v>
      </c>
      <c r="SN63" s="37">
        <f t="shared" si="734"/>
        <v>0</v>
      </c>
      <c r="SO63" s="37">
        <f t="shared" si="734"/>
        <v>0</v>
      </c>
      <c r="SP63" s="37">
        <f t="shared" si="734"/>
        <v>0</v>
      </c>
      <c r="SQ63" s="37">
        <f t="shared" si="734"/>
        <v>0</v>
      </c>
      <c r="SR63" s="37">
        <f t="shared" si="734"/>
        <v>0</v>
      </c>
      <c r="SS63" s="37">
        <f t="shared" si="734"/>
        <v>0</v>
      </c>
      <c r="ST63" s="37">
        <f t="shared" si="734"/>
        <v>0</v>
      </c>
      <c r="SU63" s="37">
        <f t="shared" si="734"/>
        <v>0</v>
      </c>
      <c r="SV63" s="37">
        <f t="shared" si="734"/>
        <v>0</v>
      </c>
      <c r="SW63" s="37">
        <f t="shared" si="734"/>
        <v>0</v>
      </c>
      <c r="SX63" s="37">
        <f t="shared" si="734"/>
        <v>0</v>
      </c>
      <c r="SY63" s="37">
        <f t="shared" si="734"/>
        <v>0</v>
      </c>
      <c r="SZ63" s="54"/>
      <c r="TA63" s="54"/>
      <c r="TB63" s="54"/>
      <c r="TC63" s="54"/>
      <c r="TD63" s="54"/>
      <c r="TE63" s="54"/>
      <c r="TF63" s="54"/>
      <c r="TG63" s="54"/>
      <c r="TH63" s="54"/>
      <c r="TI63" s="54"/>
      <c r="TJ63" s="54"/>
      <c r="TK63" s="54"/>
      <c r="TL63" s="54"/>
      <c r="TM63" s="54"/>
      <c r="TN63" s="54"/>
      <c r="TO63" s="54"/>
      <c r="TP63" s="54"/>
      <c r="TQ63" s="54"/>
      <c r="TR63" s="54"/>
      <c r="TS63" s="54"/>
      <c r="TT63" s="54"/>
      <c r="TU63" s="54"/>
      <c r="TV63" s="54"/>
      <c r="TW63" s="54"/>
      <c r="TX63" s="54"/>
      <c r="TY63" s="54"/>
      <c r="TZ63" s="54"/>
      <c r="UA63" s="54"/>
      <c r="UB63" s="54"/>
      <c r="UC63" s="54"/>
      <c r="UD63" s="54"/>
      <c r="UE63" s="54"/>
      <c r="UF63" s="54"/>
      <c r="UG63" s="54"/>
      <c r="UH63" s="54"/>
      <c r="UI63" s="54"/>
      <c r="UJ63" s="54"/>
      <c r="UK63" s="54"/>
      <c r="UL63" s="54"/>
      <c r="UM63" s="54"/>
      <c r="UN63" s="54"/>
      <c r="UO63" s="54"/>
      <c r="UP63" s="54"/>
      <c r="UQ63" s="54"/>
      <c r="UR63" s="54"/>
      <c r="US63" s="54"/>
      <c r="UT63" s="54"/>
      <c r="UU63" s="54"/>
      <c r="UV63" s="54"/>
      <c r="UW63" s="54"/>
      <c r="UX63" s="54"/>
      <c r="UY63" s="54"/>
      <c r="UZ63" s="54"/>
      <c r="VA63" s="54"/>
      <c r="VB63" s="54"/>
      <c r="VC63" s="54"/>
      <c r="VD63" s="54"/>
      <c r="VE63" s="54"/>
      <c r="VF63" s="54"/>
      <c r="VG63" s="54"/>
      <c r="VH63" s="54"/>
      <c r="VI63" s="54"/>
      <c r="VJ63" s="54"/>
      <c r="VK63" s="54"/>
      <c r="VL63" s="54"/>
      <c r="VM63" s="54"/>
      <c r="VN63" s="54"/>
      <c r="VO63" s="54"/>
      <c r="VP63" s="54"/>
      <c r="VQ63" s="54"/>
      <c r="VR63" s="54"/>
      <c r="VS63" s="54"/>
      <c r="VT63" s="54"/>
      <c r="VU63" s="54"/>
      <c r="VV63" s="54"/>
      <c r="VW63" s="54"/>
      <c r="VX63" s="54"/>
      <c r="VY63" s="54"/>
      <c r="VZ63" s="54"/>
      <c r="WA63" s="54"/>
      <c r="WB63" s="54"/>
      <c r="WC63" s="54"/>
      <c r="WD63" s="54"/>
      <c r="WE63" s="54"/>
      <c r="WF63" s="54"/>
      <c r="WG63" s="54"/>
      <c r="WH63" s="54"/>
      <c r="WI63" s="54"/>
    </row>
    <row r="64" spans="1:607" s="67" customFormat="1" ht="18.5" x14ac:dyDescent="0.45">
      <c r="A64" s="66" t="s">
        <v>33</v>
      </c>
      <c r="B64" s="67">
        <f>IF(B37=$B$23,$B$1,0)</f>
        <v>0</v>
      </c>
      <c r="C64" s="67">
        <f t="shared" ref="C64:BN64" si="735">IF(C37=$B$23,$B$1,B64+(B63/1000))</f>
        <v>0</v>
      </c>
      <c r="D64" s="67">
        <f t="shared" si="735"/>
        <v>0</v>
      </c>
      <c r="E64" s="67">
        <f t="shared" si="735"/>
        <v>0</v>
      </c>
      <c r="F64" s="67">
        <f t="shared" si="735"/>
        <v>0</v>
      </c>
      <c r="G64" s="67">
        <f t="shared" si="735"/>
        <v>0</v>
      </c>
      <c r="H64" s="67">
        <f t="shared" si="735"/>
        <v>0</v>
      </c>
      <c r="I64" s="67">
        <f t="shared" si="735"/>
        <v>0</v>
      </c>
      <c r="J64" s="67">
        <f t="shared" si="735"/>
        <v>0</v>
      </c>
      <c r="K64" s="67">
        <f t="shared" si="735"/>
        <v>0</v>
      </c>
      <c r="L64" s="67">
        <f t="shared" si="735"/>
        <v>0</v>
      </c>
      <c r="M64" s="67">
        <f t="shared" si="735"/>
        <v>0</v>
      </c>
      <c r="N64" s="67">
        <f t="shared" si="735"/>
        <v>0</v>
      </c>
      <c r="O64" s="67">
        <f t="shared" si="735"/>
        <v>0</v>
      </c>
      <c r="P64" s="67">
        <f t="shared" si="735"/>
        <v>0</v>
      </c>
      <c r="Q64" s="67">
        <f t="shared" si="735"/>
        <v>0</v>
      </c>
      <c r="R64" s="67">
        <f t="shared" si="735"/>
        <v>0</v>
      </c>
      <c r="S64" s="67">
        <f t="shared" si="735"/>
        <v>0</v>
      </c>
      <c r="T64" s="67">
        <f t="shared" si="735"/>
        <v>0</v>
      </c>
      <c r="U64" s="67">
        <f t="shared" si="735"/>
        <v>0</v>
      </c>
      <c r="V64" s="67">
        <f t="shared" si="735"/>
        <v>0</v>
      </c>
      <c r="W64" s="67">
        <f t="shared" si="735"/>
        <v>0</v>
      </c>
      <c r="X64" s="67">
        <f t="shared" si="735"/>
        <v>0</v>
      </c>
      <c r="Y64" s="67">
        <f t="shared" si="735"/>
        <v>0</v>
      </c>
      <c r="Z64" s="67">
        <f t="shared" si="735"/>
        <v>0</v>
      </c>
      <c r="AA64" s="67">
        <f t="shared" si="735"/>
        <v>0</v>
      </c>
      <c r="AB64" s="67">
        <f t="shared" si="735"/>
        <v>0</v>
      </c>
      <c r="AC64" s="67">
        <f t="shared" si="735"/>
        <v>0</v>
      </c>
      <c r="AD64" s="67">
        <f t="shared" si="735"/>
        <v>0</v>
      </c>
      <c r="AE64" s="67">
        <f t="shared" si="735"/>
        <v>0</v>
      </c>
      <c r="AF64" s="67">
        <f t="shared" si="735"/>
        <v>0</v>
      </c>
      <c r="AG64" s="67">
        <f t="shared" si="735"/>
        <v>30</v>
      </c>
      <c r="AH64" s="67">
        <f t="shared" si="735"/>
        <v>30</v>
      </c>
      <c r="AI64" s="67">
        <f t="shared" si="735"/>
        <v>30</v>
      </c>
      <c r="AJ64" s="67">
        <f t="shared" si="735"/>
        <v>30</v>
      </c>
      <c r="AK64" s="67">
        <f t="shared" si="735"/>
        <v>30</v>
      </c>
      <c r="AL64" s="67">
        <f t="shared" si="735"/>
        <v>30</v>
      </c>
      <c r="AM64" s="67">
        <f t="shared" si="735"/>
        <v>30</v>
      </c>
      <c r="AN64" s="67">
        <f t="shared" si="735"/>
        <v>30</v>
      </c>
      <c r="AO64" s="67">
        <f t="shared" si="735"/>
        <v>30.15</v>
      </c>
      <c r="AP64" s="67">
        <f t="shared" si="735"/>
        <v>30.299999999999997</v>
      </c>
      <c r="AQ64" s="67">
        <f t="shared" si="735"/>
        <v>30.449999999999996</v>
      </c>
      <c r="AR64" s="67">
        <f t="shared" si="735"/>
        <v>30.599999999999994</v>
      </c>
      <c r="AS64" s="67">
        <f t="shared" si="735"/>
        <v>30.749999999999993</v>
      </c>
      <c r="AT64" s="67">
        <f t="shared" si="735"/>
        <v>30.899999999999991</v>
      </c>
      <c r="AU64" s="67">
        <f t="shared" si="735"/>
        <v>31.04999999999999</v>
      </c>
      <c r="AV64" s="67">
        <f t="shared" si="735"/>
        <v>31.199999999999989</v>
      </c>
      <c r="AW64" s="67">
        <f t="shared" si="735"/>
        <v>31.349999999999987</v>
      </c>
      <c r="AX64" s="67">
        <f t="shared" si="735"/>
        <v>31.499999999999986</v>
      </c>
      <c r="AY64" s="67">
        <f t="shared" si="735"/>
        <v>31.649999999999984</v>
      </c>
      <c r="AZ64" s="67">
        <f t="shared" si="735"/>
        <v>31.799999999999983</v>
      </c>
      <c r="BA64" s="67">
        <f t="shared" si="735"/>
        <v>31.949999999999982</v>
      </c>
      <c r="BB64" s="67">
        <f t="shared" si="735"/>
        <v>32.09999999999998</v>
      </c>
      <c r="BC64" s="67">
        <f t="shared" si="735"/>
        <v>32.249999999999979</v>
      </c>
      <c r="BD64" s="67">
        <f t="shared" si="735"/>
        <v>32.399999999999977</v>
      </c>
      <c r="BE64" s="67">
        <f t="shared" si="735"/>
        <v>32.549999999999976</v>
      </c>
      <c r="BF64" s="67">
        <f t="shared" si="735"/>
        <v>32.699999999999974</v>
      </c>
      <c r="BG64" s="67">
        <f t="shared" si="735"/>
        <v>32.849999999999973</v>
      </c>
      <c r="BH64" s="67">
        <f t="shared" si="735"/>
        <v>32.999999999999972</v>
      </c>
      <c r="BI64" s="67">
        <f t="shared" si="735"/>
        <v>33.14999999999997</v>
      </c>
      <c r="BJ64" s="67">
        <f t="shared" si="735"/>
        <v>33.299999999999969</v>
      </c>
      <c r="BK64" s="67">
        <f t="shared" si="735"/>
        <v>33.449999999999967</v>
      </c>
      <c r="BL64" s="67">
        <f t="shared" si="735"/>
        <v>33.549999999999969</v>
      </c>
      <c r="BM64" s="67">
        <f t="shared" si="735"/>
        <v>33.64999999999997</v>
      </c>
      <c r="BN64" s="67">
        <f t="shared" si="735"/>
        <v>33.749999999999972</v>
      </c>
      <c r="BO64" s="67">
        <f t="shared" ref="BO64:DZ64" si="736">IF(BO37=$B$23,$B$1,BN64+(BN63/1000))</f>
        <v>33.849999999999973</v>
      </c>
      <c r="BP64" s="67">
        <f t="shared" si="736"/>
        <v>33.949999999999974</v>
      </c>
      <c r="BQ64" s="67">
        <f t="shared" si="736"/>
        <v>34.049999999999976</v>
      </c>
      <c r="BR64" s="67">
        <f t="shared" si="736"/>
        <v>34.149999999999977</v>
      </c>
      <c r="BS64" s="67">
        <f t="shared" si="736"/>
        <v>34.249999999999979</v>
      </c>
      <c r="BT64" s="67">
        <f t="shared" si="736"/>
        <v>34.34999999999998</v>
      </c>
      <c r="BU64" s="67">
        <f t="shared" si="736"/>
        <v>34.449999999999982</v>
      </c>
      <c r="BV64" s="67">
        <f t="shared" si="736"/>
        <v>34.549999999999983</v>
      </c>
      <c r="BW64" s="67">
        <f t="shared" si="736"/>
        <v>34.649999999999984</v>
      </c>
      <c r="BX64" s="67">
        <f t="shared" si="736"/>
        <v>34.749999999999986</v>
      </c>
      <c r="BY64" s="67">
        <f t="shared" si="736"/>
        <v>34.849999999999987</v>
      </c>
      <c r="BZ64" s="67">
        <f t="shared" si="736"/>
        <v>34.949999999999989</v>
      </c>
      <c r="CA64" s="67">
        <f t="shared" si="736"/>
        <v>35.04999999999999</v>
      </c>
      <c r="CB64" s="67">
        <f t="shared" si="736"/>
        <v>35.149999999999991</v>
      </c>
      <c r="CC64" s="67">
        <f t="shared" si="736"/>
        <v>35.249999999999993</v>
      </c>
      <c r="CD64" s="67">
        <f t="shared" si="736"/>
        <v>35.349999999999994</v>
      </c>
      <c r="CE64" s="67">
        <f t="shared" si="736"/>
        <v>35.449999999999996</v>
      </c>
      <c r="CF64" s="67">
        <f t="shared" si="736"/>
        <v>35.549999999999997</v>
      </c>
      <c r="CG64" s="67">
        <f t="shared" si="736"/>
        <v>35.65</v>
      </c>
      <c r="CH64" s="67">
        <f t="shared" si="736"/>
        <v>35.75</v>
      </c>
      <c r="CI64" s="67">
        <f t="shared" si="736"/>
        <v>35.85</v>
      </c>
      <c r="CJ64" s="67">
        <f t="shared" si="736"/>
        <v>35.950000000000003</v>
      </c>
      <c r="CK64" s="67">
        <f t="shared" si="736"/>
        <v>36.050000000000004</v>
      </c>
      <c r="CL64" s="67">
        <f t="shared" si="736"/>
        <v>36.150000000000006</v>
      </c>
      <c r="CM64" s="67">
        <f t="shared" si="736"/>
        <v>36.250000000000007</v>
      </c>
      <c r="CN64" s="67">
        <f t="shared" si="736"/>
        <v>36.350000000000009</v>
      </c>
      <c r="CO64" s="67">
        <f t="shared" si="736"/>
        <v>36.45000000000001</v>
      </c>
      <c r="CP64" s="67">
        <f t="shared" si="736"/>
        <v>36.550000000000011</v>
      </c>
      <c r="CQ64" s="67">
        <f t="shared" si="736"/>
        <v>36.650000000000013</v>
      </c>
      <c r="CR64" s="67">
        <f t="shared" si="736"/>
        <v>36.750000000000014</v>
      </c>
      <c r="CS64" s="67">
        <f t="shared" si="736"/>
        <v>36.850000000000016</v>
      </c>
      <c r="CT64" s="67">
        <f t="shared" si="736"/>
        <v>36.950000000000017</v>
      </c>
      <c r="CU64" s="67">
        <f t="shared" si="736"/>
        <v>37.050000000000018</v>
      </c>
      <c r="CV64" s="67">
        <f t="shared" si="736"/>
        <v>37.15000000000002</v>
      </c>
      <c r="CW64" s="67">
        <f t="shared" si="736"/>
        <v>37.250000000000021</v>
      </c>
      <c r="CX64" s="67">
        <f t="shared" si="736"/>
        <v>37.350000000000023</v>
      </c>
      <c r="CY64" s="67">
        <f t="shared" si="736"/>
        <v>37.450000000000024</v>
      </c>
      <c r="CZ64" s="67">
        <f t="shared" si="736"/>
        <v>37.550000000000026</v>
      </c>
      <c r="DA64" s="67">
        <f t="shared" si="736"/>
        <v>37.650000000000027</v>
      </c>
      <c r="DB64" s="67">
        <f t="shared" si="736"/>
        <v>37.750000000000028</v>
      </c>
      <c r="DC64" s="67">
        <f t="shared" si="736"/>
        <v>37.90500000000003</v>
      </c>
      <c r="DD64" s="67">
        <f t="shared" si="736"/>
        <v>38.060000000000031</v>
      </c>
      <c r="DE64" s="67">
        <f t="shared" si="736"/>
        <v>38.215000000000032</v>
      </c>
      <c r="DF64" s="67">
        <f t="shared" si="736"/>
        <v>38.370000000000033</v>
      </c>
      <c r="DG64" s="67">
        <f t="shared" si="736"/>
        <v>38.525000000000034</v>
      </c>
      <c r="DH64" s="67">
        <f t="shared" si="736"/>
        <v>38.680000000000035</v>
      </c>
      <c r="DI64" s="67">
        <f t="shared" si="736"/>
        <v>38.835000000000036</v>
      </c>
      <c r="DJ64" s="67">
        <f t="shared" si="736"/>
        <v>39.195000000000036</v>
      </c>
      <c r="DK64" s="67">
        <f t="shared" si="736"/>
        <v>39.555000000000035</v>
      </c>
      <c r="DL64" s="67">
        <f t="shared" si="736"/>
        <v>39.915000000000035</v>
      </c>
      <c r="DM64" s="67">
        <f t="shared" si="736"/>
        <v>40.275000000000034</v>
      </c>
      <c r="DN64" s="67">
        <f t="shared" si="736"/>
        <v>40.635000000000034</v>
      </c>
      <c r="DO64" s="67">
        <f t="shared" si="736"/>
        <v>40.995000000000033</v>
      </c>
      <c r="DP64" s="67">
        <f t="shared" si="736"/>
        <v>41.355000000000032</v>
      </c>
      <c r="DQ64" s="67">
        <f t="shared" si="736"/>
        <v>41.715000000000032</v>
      </c>
      <c r="DR64" s="67">
        <f t="shared" si="736"/>
        <v>42.075000000000031</v>
      </c>
      <c r="DS64" s="67">
        <f t="shared" si="736"/>
        <v>42.435000000000031</v>
      </c>
      <c r="DT64" s="67">
        <f t="shared" si="736"/>
        <v>42.79500000000003</v>
      </c>
      <c r="DU64" s="67">
        <f t="shared" si="736"/>
        <v>43.15500000000003</v>
      </c>
      <c r="DV64" s="67">
        <f t="shared" si="736"/>
        <v>43.515000000000029</v>
      </c>
      <c r="DW64" s="67">
        <f t="shared" si="736"/>
        <v>43.875000000000028</v>
      </c>
      <c r="DX64" s="67">
        <f t="shared" si="736"/>
        <v>44.235000000000028</v>
      </c>
      <c r="DY64" s="67">
        <f t="shared" si="736"/>
        <v>44.595000000000027</v>
      </c>
      <c r="DZ64" s="67">
        <f t="shared" si="736"/>
        <v>44.955000000000027</v>
      </c>
      <c r="EA64" s="67">
        <f t="shared" ref="EA64:GL64" si="737">IF(EA37=$B$23,$B$1,DZ64+(DZ63/1000))</f>
        <v>45.315000000000026</v>
      </c>
      <c r="EB64" s="67">
        <f t="shared" si="737"/>
        <v>45.675000000000026</v>
      </c>
      <c r="EC64" s="67">
        <f t="shared" si="737"/>
        <v>46.035000000000025</v>
      </c>
      <c r="ED64" s="67">
        <f t="shared" si="737"/>
        <v>46.395000000000024</v>
      </c>
      <c r="EE64" s="67">
        <f t="shared" si="737"/>
        <v>46.755000000000024</v>
      </c>
      <c r="EF64" s="67">
        <f t="shared" si="737"/>
        <v>47.115000000000023</v>
      </c>
      <c r="EG64" s="67">
        <f t="shared" si="737"/>
        <v>47.475000000000023</v>
      </c>
      <c r="EH64" s="67">
        <f t="shared" si="737"/>
        <v>47.835000000000022</v>
      </c>
      <c r="EI64" s="67">
        <f t="shared" si="737"/>
        <v>47.835000000000022</v>
      </c>
      <c r="EJ64" s="67">
        <f t="shared" si="737"/>
        <v>47.835000000000022</v>
      </c>
      <c r="EK64" s="67">
        <f t="shared" si="737"/>
        <v>47.835000000000022</v>
      </c>
      <c r="EL64" s="67">
        <f t="shared" si="737"/>
        <v>47.835000000000022</v>
      </c>
      <c r="EM64" s="67">
        <f t="shared" si="737"/>
        <v>47.835000000000022</v>
      </c>
      <c r="EN64" s="67">
        <f t="shared" si="737"/>
        <v>47.835000000000022</v>
      </c>
      <c r="EO64" s="67">
        <f t="shared" si="737"/>
        <v>47.835000000000022</v>
      </c>
      <c r="EP64" s="67">
        <f t="shared" si="737"/>
        <v>47.835000000000022</v>
      </c>
      <c r="EQ64" s="67">
        <f t="shared" si="737"/>
        <v>47.835000000000022</v>
      </c>
      <c r="ER64" s="67">
        <f t="shared" si="737"/>
        <v>47.835000000000022</v>
      </c>
      <c r="ES64" s="67">
        <f t="shared" si="737"/>
        <v>47.835000000000022</v>
      </c>
      <c r="ET64" s="67">
        <f t="shared" si="737"/>
        <v>47.835000000000022</v>
      </c>
      <c r="EU64" s="67">
        <f t="shared" si="737"/>
        <v>47.835000000000022</v>
      </c>
      <c r="EV64" s="67">
        <f t="shared" si="737"/>
        <v>47.835000000000022</v>
      </c>
      <c r="EW64" s="67">
        <f t="shared" si="737"/>
        <v>47.835000000000022</v>
      </c>
      <c r="EX64" s="67">
        <f t="shared" si="737"/>
        <v>47.835000000000022</v>
      </c>
      <c r="EY64" s="67">
        <f t="shared" si="737"/>
        <v>47.835000000000022</v>
      </c>
      <c r="EZ64" s="67">
        <f t="shared" si="737"/>
        <v>47.835000000000022</v>
      </c>
      <c r="FA64" s="67">
        <f t="shared" si="737"/>
        <v>47.835000000000022</v>
      </c>
      <c r="FB64" s="67">
        <f t="shared" si="737"/>
        <v>47.835000000000022</v>
      </c>
      <c r="FC64" s="67">
        <f t="shared" si="737"/>
        <v>47.835000000000022</v>
      </c>
      <c r="FD64" s="67">
        <f t="shared" si="737"/>
        <v>47.835000000000022</v>
      </c>
      <c r="FE64" s="67">
        <f t="shared" si="737"/>
        <v>47.835000000000022</v>
      </c>
      <c r="FF64" s="67">
        <f t="shared" si="737"/>
        <v>47.835000000000022</v>
      </c>
      <c r="FG64" s="67">
        <f t="shared" si="737"/>
        <v>47.835000000000022</v>
      </c>
      <c r="FH64" s="67">
        <f t="shared" si="737"/>
        <v>47.835000000000022</v>
      </c>
      <c r="FI64" s="67">
        <f t="shared" si="737"/>
        <v>47.835000000000022</v>
      </c>
      <c r="FJ64" s="67">
        <f t="shared" si="737"/>
        <v>47.835000000000022</v>
      </c>
      <c r="FK64" s="67">
        <f t="shared" si="737"/>
        <v>47.835000000000022</v>
      </c>
      <c r="FL64" s="67">
        <f t="shared" si="737"/>
        <v>47.835000000000022</v>
      </c>
      <c r="FM64" s="67">
        <f t="shared" si="737"/>
        <v>47.835000000000022</v>
      </c>
      <c r="FN64" s="67">
        <f t="shared" si="737"/>
        <v>47.835000000000022</v>
      </c>
      <c r="FO64" s="67">
        <f t="shared" si="737"/>
        <v>47.835000000000022</v>
      </c>
      <c r="FP64" s="67">
        <f t="shared" si="737"/>
        <v>47.835000000000022</v>
      </c>
      <c r="FQ64" s="67">
        <f t="shared" si="737"/>
        <v>47.835000000000022</v>
      </c>
      <c r="FR64" s="67">
        <f t="shared" si="737"/>
        <v>47.835000000000022</v>
      </c>
      <c r="FS64" s="67">
        <f t="shared" si="737"/>
        <v>47.835000000000022</v>
      </c>
      <c r="FT64" s="67">
        <f t="shared" si="737"/>
        <v>47.835000000000022</v>
      </c>
      <c r="FU64" s="67">
        <f t="shared" si="737"/>
        <v>47.835000000000022</v>
      </c>
      <c r="FV64" s="67">
        <f t="shared" si="737"/>
        <v>47.835000000000022</v>
      </c>
      <c r="FW64" s="67">
        <f t="shared" si="737"/>
        <v>47.835000000000022</v>
      </c>
      <c r="FX64" s="67">
        <f t="shared" si="737"/>
        <v>47.835000000000022</v>
      </c>
      <c r="FY64" s="67">
        <f t="shared" si="737"/>
        <v>47.835000000000022</v>
      </c>
      <c r="FZ64" s="67">
        <f t="shared" si="737"/>
        <v>47.835000000000022</v>
      </c>
      <c r="GA64" s="67">
        <f t="shared" si="737"/>
        <v>47.835000000000022</v>
      </c>
      <c r="GB64" s="67">
        <f t="shared" si="737"/>
        <v>47.835000000000022</v>
      </c>
      <c r="GC64" s="67">
        <f t="shared" si="737"/>
        <v>47.835000000000022</v>
      </c>
      <c r="GD64" s="67">
        <f t="shared" si="737"/>
        <v>47.835000000000022</v>
      </c>
      <c r="GE64" s="67">
        <f t="shared" si="737"/>
        <v>47.835000000000022</v>
      </c>
      <c r="GF64" s="67">
        <f t="shared" si="737"/>
        <v>47.835000000000022</v>
      </c>
      <c r="GG64" s="67">
        <f t="shared" si="737"/>
        <v>47.835000000000022</v>
      </c>
      <c r="GH64" s="67">
        <f t="shared" si="737"/>
        <v>47.835000000000022</v>
      </c>
      <c r="GI64" s="67">
        <f t="shared" si="737"/>
        <v>47.835000000000022</v>
      </c>
      <c r="GJ64" s="67">
        <f t="shared" si="737"/>
        <v>47.835000000000022</v>
      </c>
      <c r="GK64" s="67">
        <f t="shared" si="737"/>
        <v>47.835000000000022</v>
      </c>
      <c r="GL64" s="67">
        <f t="shared" si="737"/>
        <v>47.835000000000022</v>
      </c>
      <c r="GM64" s="67">
        <f t="shared" ref="GM64:IX64" si="738">IF(GM37=$B$23,$B$1,GL64+(GL63/1000))</f>
        <v>47.835000000000022</v>
      </c>
      <c r="GN64" s="67">
        <f t="shared" si="738"/>
        <v>47.835000000000022</v>
      </c>
      <c r="GO64" s="67">
        <f t="shared" si="738"/>
        <v>47.835000000000022</v>
      </c>
      <c r="GP64" s="67">
        <f t="shared" si="738"/>
        <v>47.835000000000022</v>
      </c>
      <c r="GQ64" s="67">
        <f t="shared" si="738"/>
        <v>47.835000000000022</v>
      </c>
      <c r="GR64" s="67">
        <f t="shared" si="738"/>
        <v>47.835000000000022</v>
      </c>
      <c r="GS64" s="67">
        <f t="shared" si="738"/>
        <v>47.835000000000022</v>
      </c>
      <c r="GT64" s="67">
        <f t="shared" si="738"/>
        <v>47.835000000000022</v>
      </c>
      <c r="GU64" s="67">
        <f t="shared" si="738"/>
        <v>47.835000000000022</v>
      </c>
      <c r="GV64" s="67">
        <f t="shared" si="738"/>
        <v>47.835000000000022</v>
      </c>
      <c r="GW64" s="67">
        <f t="shared" si="738"/>
        <v>47.835000000000022</v>
      </c>
      <c r="GX64" s="67">
        <f t="shared" si="738"/>
        <v>47.835000000000022</v>
      </c>
      <c r="GY64" s="67">
        <f t="shared" si="738"/>
        <v>47.835000000000022</v>
      </c>
      <c r="GZ64" s="67">
        <f t="shared" si="738"/>
        <v>47.835000000000022</v>
      </c>
      <c r="HA64" s="67">
        <f t="shared" si="738"/>
        <v>47.835000000000022</v>
      </c>
      <c r="HB64" s="67">
        <f t="shared" si="738"/>
        <v>47.835000000000022</v>
      </c>
      <c r="HC64" s="67">
        <f t="shared" si="738"/>
        <v>47.835000000000022</v>
      </c>
      <c r="HD64" s="67">
        <f t="shared" si="738"/>
        <v>47.835000000000022</v>
      </c>
      <c r="HE64" s="67">
        <f t="shared" si="738"/>
        <v>47.835000000000022</v>
      </c>
      <c r="HF64" s="67">
        <f t="shared" si="738"/>
        <v>47.835000000000022</v>
      </c>
      <c r="HG64" s="67">
        <f t="shared" si="738"/>
        <v>47.835000000000022</v>
      </c>
      <c r="HH64" s="67">
        <f t="shared" si="738"/>
        <v>47.835000000000022</v>
      </c>
      <c r="HI64" s="67">
        <f t="shared" si="738"/>
        <v>47.835000000000022</v>
      </c>
      <c r="HJ64" s="67">
        <f t="shared" si="738"/>
        <v>47.835000000000022</v>
      </c>
      <c r="HK64" s="67">
        <f t="shared" si="738"/>
        <v>47.835000000000022</v>
      </c>
      <c r="HL64" s="67">
        <f t="shared" si="738"/>
        <v>47.835000000000022</v>
      </c>
      <c r="HM64" s="67">
        <f t="shared" si="738"/>
        <v>47.835000000000022</v>
      </c>
      <c r="HN64" s="67">
        <f t="shared" si="738"/>
        <v>47.835000000000022</v>
      </c>
      <c r="HO64" s="67">
        <f t="shared" si="738"/>
        <v>47.835000000000022</v>
      </c>
      <c r="HP64" s="67">
        <f t="shared" si="738"/>
        <v>47.835000000000022</v>
      </c>
      <c r="HQ64" s="67">
        <f t="shared" si="738"/>
        <v>47.835000000000022</v>
      </c>
      <c r="HR64" s="67">
        <f t="shared" si="738"/>
        <v>47.835000000000022</v>
      </c>
      <c r="HS64" s="67">
        <f t="shared" si="738"/>
        <v>47.835000000000022</v>
      </c>
      <c r="HT64" s="67">
        <f t="shared" si="738"/>
        <v>47.835000000000022</v>
      </c>
      <c r="HU64" s="67">
        <f t="shared" si="738"/>
        <v>47.835000000000022</v>
      </c>
      <c r="HV64" s="67">
        <f t="shared" si="738"/>
        <v>47.835000000000022</v>
      </c>
      <c r="HW64" s="67">
        <f t="shared" si="738"/>
        <v>47.835000000000022</v>
      </c>
      <c r="HX64" s="67">
        <f t="shared" si="738"/>
        <v>47.835000000000022</v>
      </c>
      <c r="HY64" s="67">
        <f t="shared" si="738"/>
        <v>47.835000000000022</v>
      </c>
      <c r="HZ64" s="67">
        <f t="shared" si="738"/>
        <v>47.835000000000022</v>
      </c>
      <c r="IA64" s="67">
        <f t="shared" si="738"/>
        <v>47.835000000000022</v>
      </c>
      <c r="IB64" s="67">
        <f t="shared" si="738"/>
        <v>47.835000000000022</v>
      </c>
      <c r="IC64" s="67">
        <f t="shared" si="738"/>
        <v>47.835000000000022</v>
      </c>
      <c r="ID64" s="67">
        <f t="shared" si="738"/>
        <v>47.835000000000022</v>
      </c>
      <c r="IE64" s="67">
        <f t="shared" si="738"/>
        <v>47.835000000000022</v>
      </c>
      <c r="IF64" s="67">
        <f t="shared" si="738"/>
        <v>47.835000000000022</v>
      </c>
      <c r="IG64" s="67">
        <f t="shared" si="738"/>
        <v>47.835000000000022</v>
      </c>
      <c r="IH64" s="67">
        <f t="shared" si="738"/>
        <v>47.835000000000022</v>
      </c>
      <c r="II64" s="67">
        <f t="shared" si="738"/>
        <v>47.835000000000022</v>
      </c>
      <c r="IJ64" s="67">
        <f t="shared" si="738"/>
        <v>47.835000000000022</v>
      </c>
      <c r="IK64" s="67">
        <f t="shared" si="738"/>
        <v>47.835000000000022</v>
      </c>
      <c r="IL64" s="67">
        <f t="shared" si="738"/>
        <v>47.835000000000022</v>
      </c>
      <c r="IM64" s="67">
        <f t="shared" si="738"/>
        <v>47.835000000000022</v>
      </c>
      <c r="IN64" s="67">
        <f t="shared" si="738"/>
        <v>47.835000000000022</v>
      </c>
      <c r="IO64" s="67">
        <f t="shared" si="738"/>
        <v>47.835000000000022</v>
      </c>
      <c r="IP64" s="67">
        <f t="shared" si="738"/>
        <v>47.835000000000022</v>
      </c>
      <c r="IQ64" s="67">
        <f t="shared" si="738"/>
        <v>47.835000000000022</v>
      </c>
      <c r="IR64" s="67">
        <f t="shared" si="738"/>
        <v>47.835000000000022</v>
      </c>
      <c r="IS64" s="67">
        <f t="shared" si="738"/>
        <v>47.835000000000022</v>
      </c>
      <c r="IT64" s="67">
        <f t="shared" si="738"/>
        <v>47.835000000000022</v>
      </c>
      <c r="IU64" s="67">
        <f t="shared" si="738"/>
        <v>47.835000000000022</v>
      </c>
      <c r="IV64" s="67">
        <f t="shared" si="738"/>
        <v>47.835000000000022</v>
      </c>
      <c r="IW64" s="67">
        <f t="shared" si="738"/>
        <v>47.835000000000022</v>
      </c>
      <c r="IX64" s="67">
        <f t="shared" si="738"/>
        <v>47.835000000000022</v>
      </c>
      <c r="IY64" s="67">
        <f t="shared" ref="IY64:KS64" si="739">IF(IY37=$B$23,$B$1,IX64+(IX63/1000))</f>
        <v>47.835000000000022</v>
      </c>
      <c r="IZ64" s="67">
        <f t="shared" si="739"/>
        <v>47.835000000000022</v>
      </c>
      <c r="JA64" s="67">
        <f t="shared" si="739"/>
        <v>47.835000000000022</v>
      </c>
      <c r="JB64" s="67">
        <f t="shared" si="739"/>
        <v>47.835000000000022</v>
      </c>
      <c r="JC64" s="67">
        <f t="shared" si="739"/>
        <v>47.835000000000022</v>
      </c>
      <c r="JD64" s="67">
        <f t="shared" si="739"/>
        <v>47.835000000000022</v>
      </c>
      <c r="JE64" s="67">
        <f t="shared" si="739"/>
        <v>47.835000000000022</v>
      </c>
      <c r="JF64" s="67">
        <f t="shared" si="739"/>
        <v>47.835000000000022</v>
      </c>
      <c r="JG64" s="67">
        <f t="shared" si="739"/>
        <v>47.835000000000022</v>
      </c>
      <c r="JH64" s="67">
        <f t="shared" si="739"/>
        <v>47.835000000000022</v>
      </c>
      <c r="JI64" s="67">
        <f t="shared" si="739"/>
        <v>47.835000000000022</v>
      </c>
      <c r="JJ64" s="67">
        <f t="shared" si="739"/>
        <v>47.835000000000022</v>
      </c>
      <c r="JK64" s="67">
        <f t="shared" si="739"/>
        <v>47.835000000000022</v>
      </c>
      <c r="JL64" s="67">
        <f t="shared" si="739"/>
        <v>47.835000000000022</v>
      </c>
      <c r="JM64" s="67">
        <f t="shared" si="739"/>
        <v>47.835000000000022</v>
      </c>
      <c r="JN64" s="67">
        <f t="shared" si="739"/>
        <v>47.835000000000022</v>
      </c>
      <c r="JO64" s="67">
        <f t="shared" si="739"/>
        <v>47.835000000000022</v>
      </c>
      <c r="JP64" s="67">
        <f t="shared" si="739"/>
        <v>47.835000000000022</v>
      </c>
      <c r="JQ64" s="67">
        <f t="shared" si="739"/>
        <v>47.835000000000022</v>
      </c>
      <c r="JR64" s="67">
        <f t="shared" si="739"/>
        <v>47.835000000000022</v>
      </c>
      <c r="JS64" s="67">
        <f t="shared" si="739"/>
        <v>47.835000000000022</v>
      </c>
      <c r="JT64" s="67">
        <f t="shared" si="739"/>
        <v>47.835000000000022</v>
      </c>
      <c r="JU64" s="67">
        <f t="shared" si="739"/>
        <v>47.835000000000022</v>
      </c>
      <c r="JV64" s="67">
        <f t="shared" si="739"/>
        <v>47.835000000000022</v>
      </c>
      <c r="JW64" s="67">
        <f t="shared" si="739"/>
        <v>47.835000000000022</v>
      </c>
      <c r="JX64" s="67">
        <f t="shared" si="739"/>
        <v>47.835000000000022</v>
      </c>
      <c r="JY64" s="67">
        <f t="shared" si="739"/>
        <v>47.835000000000022</v>
      </c>
      <c r="JZ64" s="67">
        <f t="shared" si="739"/>
        <v>47.835000000000022</v>
      </c>
      <c r="KA64" s="67">
        <f t="shared" si="739"/>
        <v>47.835000000000022</v>
      </c>
      <c r="KB64" s="67">
        <f t="shared" si="739"/>
        <v>47.835000000000022</v>
      </c>
      <c r="KC64" s="67">
        <f t="shared" si="739"/>
        <v>47.835000000000022</v>
      </c>
      <c r="KD64" s="67">
        <f t="shared" si="739"/>
        <v>47.835000000000022</v>
      </c>
      <c r="KE64" s="67">
        <f t="shared" si="739"/>
        <v>47.835000000000022</v>
      </c>
      <c r="KF64" s="67">
        <f t="shared" si="739"/>
        <v>47.835000000000022</v>
      </c>
      <c r="KG64" s="67">
        <f t="shared" si="739"/>
        <v>47.835000000000022</v>
      </c>
      <c r="KH64" s="67">
        <f t="shared" si="739"/>
        <v>47.835000000000022</v>
      </c>
      <c r="KI64" s="67">
        <f t="shared" si="739"/>
        <v>47.835000000000022</v>
      </c>
      <c r="KJ64" s="67">
        <f t="shared" si="739"/>
        <v>47.835000000000022</v>
      </c>
      <c r="KK64" s="67">
        <f t="shared" si="739"/>
        <v>47.835000000000022</v>
      </c>
      <c r="KL64" s="67">
        <f t="shared" si="739"/>
        <v>47.835000000000022</v>
      </c>
      <c r="KM64" s="67">
        <f t="shared" si="739"/>
        <v>47.835000000000022</v>
      </c>
      <c r="KN64" s="67">
        <f t="shared" si="739"/>
        <v>47.835000000000022</v>
      </c>
      <c r="KO64" s="67">
        <f t="shared" si="739"/>
        <v>47.835000000000022</v>
      </c>
      <c r="KP64" s="67">
        <f t="shared" si="739"/>
        <v>47.835000000000022</v>
      </c>
      <c r="KQ64" s="67">
        <f t="shared" si="739"/>
        <v>47.835000000000022</v>
      </c>
      <c r="KR64" s="67">
        <f t="shared" si="739"/>
        <v>47.835000000000022</v>
      </c>
      <c r="KS64" s="67">
        <f t="shared" si="739"/>
        <v>47.835000000000022</v>
      </c>
      <c r="KT64" s="67">
        <f>IF(KT37=$B$23,$B$1,KS64+(KS63/1000))</f>
        <v>47.835000000000022</v>
      </c>
      <c r="KU64" s="67">
        <f>IF(KU37=$B$23,$B$1,KT64+(KT63/1000))</f>
        <v>47.835000000000022</v>
      </c>
      <c r="KV64" s="67">
        <f t="shared" ref="KV64:LV64" si="740">IF(KV37=$B$23,$B$1,KU64+(KU63/1000))</f>
        <v>47.835000000000022</v>
      </c>
      <c r="KW64" s="67">
        <f t="shared" si="740"/>
        <v>47.835000000000022</v>
      </c>
      <c r="KX64" s="67">
        <f t="shared" si="740"/>
        <v>47.835000000000022</v>
      </c>
      <c r="KY64" s="67">
        <f t="shared" si="740"/>
        <v>47.835000000000022</v>
      </c>
      <c r="KZ64" s="67">
        <f t="shared" si="740"/>
        <v>47.835000000000022</v>
      </c>
      <c r="LA64" s="67">
        <f t="shared" si="740"/>
        <v>47.835000000000022</v>
      </c>
      <c r="LB64" s="67">
        <f t="shared" si="740"/>
        <v>47.835000000000022</v>
      </c>
      <c r="LC64" s="67">
        <f t="shared" si="740"/>
        <v>47.835000000000022</v>
      </c>
      <c r="LD64" s="67">
        <f t="shared" si="740"/>
        <v>47.835000000000022</v>
      </c>
      <c r="LE64" s="67">
        <f t="shared" si="740"/>
        <v>47.835000000000022</v>
      </c>
      <c r="LF64" s="67">
        <f t="shared" si="740"/>
        <v>47.835000000000022</v>
      </c>
      <c r="LG64" s="67">
        <f t="shared" si="740"/>
        <v>47.835000000000022</v>
      </c>
      <c r="LH64" s="67">
        <f t="shared" si="740"/>
        <v>47.835000000000022</v>
      </c>
      <c r="LI64" s="67">
        <f t="shared" si="740"/>
        <v>47.835000000000022</v>
      </c>
      <c r="LJ64" s="67">
        <f t="shared" si="740"/>
        <v>47.835000000000022</v>
      </c>
      <c r="LK64" s="67">
        <f t="shared" si="740"/>
        <v>47.835000000000022</v>
      </c>
      <c r="LL64" s="67">
        <f t="shared" si="740"/>
        <v>47.835000000000022</v>
      </c>
      <c r="LM64" s="67">
        <f t="shared" si="740"/>
        <v>47.835000000000022</v>
      </c>
      <c r="LN64" s="67">
        <f t="shared" si="740"/>
        <v>47.835000000000022</v>
      </c>
      <c r="LO64" s="67">
        <f t="shared" si="740"/>
        <v>47.835000000000022</v>
      </c>
      <c r="LP64" s="67">
        <f t="shared" si="740"/>
        <v>47.835000000000022</v>
      </c>
      <c r="LQ64" s="67">
        <f t="shared" si="740"/>
        <v>47.835000000000022</v>
      </c>
      <c r="LR64" s="67">
        <f t="shared" si="740"/>
        <v>47.835000000000022</v>
      </c>
      <c r="LS64" s="67">
        <f t="shared" si="740"/>
        <v>47.835000000000022</v>
      </c>
      <c r="LT64" s="67">
        <f t="shared" si="740"/>
        <v>47.835000000000022</v>
      </c>
      <c r="LU64" s="67">
        <f t="shared" si="740"/>
        <v>47.835000000000022</v>
      </c>
      <c r="LV64" s="67">
        <f t="shared" si="740"/>
        <v>47.835000000000022</v>
      </c>
      <c r="LW64" s="67">
        <f t="shared" ref="LW64:NB64" si="741">IF(LW37=$B$23,$B$1,LV64+(LV63/1000))</f>
        <v>47.835000000000022</v>
      </c>
      <c r="LX64" s="67">
        <f t="shared" si="741"/>
        <v>47.835000000000022</v>
      </c>
      <c r="LY64" s="67">
        <f t="shared" si="741"/>
        <v>47.835000000000022</v>
      </c>
      <c r="LZ64" s="67">
        <f t="shared" si="741"/>
        <v>47.835000000000022</v>
      </c>
      <c r="MA64" s="67">
        <f t="shared" si="741"/>
        <v>47.835000000000022</v>
      </c>
      <c r="MB64" s="67">
        <f t="shared" si="741"/>
        <v>47.835000000000022</v>
      </c>
      <c r="MC64" s="67">
        <f t="shared" si="741"/>
        <v>47.835000000000022</v>
      </c>
      <c r="MD64" s="67">
        <f t="shared" si="741"/>
        <v>47.835000000000022</v>
      </c>
      <c r="ME64" s="67">
        <f t="shared" si="741"/>
        <v>47.835000000000022</v>
      </c>
      <c r="MF64" s="67">
        <f t="shared" si="741"/>
        <v>47.835000000000022</v>
      </c>
      <c r="MG64" s="67">
        <f t="shared" si="741"/>
        <v>47.835000000000022</v>
      </c>
      <c r="MH64" s="67">
        <f t="shared" si="741"/>
        <v>47.835000000000022</v>
      </c>
      <c r="MI64" s="67">
        <f t="shared" si="741"/>
        <v>47.835000000000022</v>
      </c>
      <c r="MJ64" s="67">
        <f t="shared" si="741"/>
        <v>47.835000000000022</v>
      </c>
      <c r="MK64" s="67">
        <f t="shared" si="741"/>
        <v>47.835000000000022</v>
      </c>
      <c r="ML64" s="67">
        <f t="shared" si="741"/>
        <v>47.835000000000022</v>
      </c>
      <c r="MM64" s="67">
        <f t="shared" si="741"/>
        <v>47.835000000000022</v>
      </c>
      <c r="MN64" s="67">
        <f t="shared" si="741"/>
        <v>47.835000000000022</v>
      </c>
      <c r="MO64" s="67">
        <f t="shared" si="741"/>
        <v>47.835000000000022</v>
      </c>
      <c r="MP64" s="67">
        <f t="shared" si="741"/>
        <v>47.835000000000022</v>
      </c>
      <c r="MQ64" s="67">
        <f t="shared" si="741"/>
        <v>47.835000000000022</v>
      </c>
      <c r="MR64" s="67">
        <f t="shared" si="741"/>
        <v>47.835000000000022</v>
      </c>
      <c r="MS64" s="67">
        <f t="shared" si="741"/>
        <v>47.835000000000022</v>
      </c>
      <c r="MT64" s="67">
        <f t="shared" si="741"/>
        <v>47.835000000000022</v>
      </c>
      <c r="MU64" s="67">
        <f t="shared" si="741"/>
        <v>47.835000000000022</v>
      </c>
      <c r="MV64" s="67">
        <f t="shared" si="741"/>
        <v>47.835000000000022</v>
      </c>
      <c r="MW64" s="67">
        <f t="shared" si="741"/>
        <v>47.835000000000022</v>
      </c>
      <c r="MX64" s="67">
        <f t="shared" si="741"/>
        <v>47.835000000000022</v>
      </c>
      <c r="MY64" s="67">
        <f t="shared" si="741"/>
        <v>47.835000000000022</v>
      </c>
      <c r="MZ64" s="67">
        <f t="shared" si="741"/>
        <v>47.835000000000022</v>
      </c>
      <c r="NA64" s="67">
        <f t="shared" si="741"/>
        <v>47.835000000000022</v>
      </c>
      <c r="NB64" s="67">
        <f t="shared" si="741"/>
        <v>47.835000000000022</v>
      </c>
      <c r="NC64" s="67">
        <f>IF(NC37=$B$23,$B$1,NB64+(NB63/1000))</f>
        <v>47.835000000000022</v>
      </c>
      <c r="ND64" s="67">
        <f>IF(ND37=$B$23,$B$1,NC64+(NC63/1000))</f>
        <v>47.835000000000022</v>
      </c>
      <c r="NE64" s="67">
        <f>IF(NE37=$B$23,$B$1,ND64+(ND63/1000))</f>
        <v>47.835000000000022</v>
      </c>
      <c r="NF64" s="67">
        <f>IF(NF37=$B$23,$B$1,NE64+(NE63/1000))</f>
        <v>47.835000000000022</v>
      </c>
      <c r="NG64" s="67">
        <f t="shared" ref="NG64:OE64" si="742">IF(NG37=$B$23,$B$1,NF64+(NF63/1000))</f>
        <v>47.835000000000022</v>
      </c>
      <c r="NH64" s="67">
        <f t="shared" si="742"/>
        <v>47.835000000000022</v>
      </c>
      <c r="NI64" s="67">
        <f t="shared" si="742"/>
        <v>47.835000000000022</v>
      </c>
      <c r="NJ64" s="67">
        <f t="shared" si="742"/>
        <v>47.835000000000022</v>
      </c>
      <c r="NK64" s="67">
        <f t="shared" si="742"/>
        <v>47.835000000000022</v>
      </c>
      <c r="NL64" s="67">
        <f t="shared" si="742"/>
        <v>47.835000000000022</v>
      </c>
      <c r="NM64" s="67">
        <f t="shared" si="742"/>
        <v>47.835000000000022</v>
      </c>
      <c r="NN64" s="67">
        <f t="shared" si="742"/>
        <v>47.835000000000022</v>
      </c>
      <c r="NO64" s="67">
        <f t="shared" si="742"/>
        <v>47.835000000000022</v>
      </c>
      <c r="NP64" s="67">
        <f t="shared" si="742"/>
        <v>47.835000000000022</v>
      </c>
      <c r="NQ64" s="67">
        <f t="shared" si="742"/>
        <v>47.835000000000022</v>
      </c>
      <c r="NR64" s="67">
        <f t="shared" si="742"/>
        <v>47.835000000000022</v>
      </c>
      <c r="NS64" s="67">
        <f t="shared" si="742"/>
        <v>47.835000000000022</v>
      </c>
      <c r="NT64" s="67">
        <f t="shared" si="742"/>
        <v>47.835000000000022</v>
      </c>
      <c r="NU64" s="67">
        <f t="shared" si="742"/>
        <v>47.835000000000022</v>
      </c>
      <c r="NV64" s="67">
        <f t="shared" si="742"/>
        <v>47.835000000000022</v>
      </c>
      <c r="NW64" s="67">
        <f t="shared" si="742"/>
        <v>47.835000000000022</v>
      </c>
      <c r="NX64" s="67">
        <f t="shared" si="742"/>
        <v>47.835000000000022</v>
      </c>
      <c r="NY64" s="67">
        <f t="shared" si="742"/>
        <v>47.835000000000022</v>
      </c>
      <c r="NZ64" s="67">
        <f t="shared" si="742"/>
        <v>47.835000000000022</v>
      </c>
      <c r="OA64" s="67">
        <f t="shared" si="742"/>
        <v>47.835000000000022</v>
      </c>
      <c r="OB64" s="67">
        <f t="shared" si="742"/>
        <v>47.835000000000022</v>
      </c>
      <c r="OC64" s="67">
        <f t="shared" si="742"/>
        <v>47.835000000000022</v>
      </c>
      <c r="OD64" s="67">
        <f t="shared" si="742"/>
        <v>47.835000000000022</v>
      </c>
      <c r="OE64" s="67">
        <f t="shared" si="742"/>
        <v>47.835000000000022</v>
      </c>
      <c r="OF64" s="67">
        <f t="shared" ref="OF64:QC64" si="743">IF(OF37=$B$23,$B$1,OE64+(OE63/1000))</f>
        <v>47.835000000000022</v>
      </c>
      <c r="OG64" s="67">
        <f t="shared" si="743"/>
        <v>47.835000000000022</v>
      </c>
      <c r="OH64" s="67">
        <f t="shared" si="743"/>
        <v>47.835000000000022</v>
      </c>
      <c r="OI64" s="67">
        <f t="shared" si="743"/>
        <v>47.835000000000022</v>
      </c>
      <c r="OJ64" s="67">
        <f t="shared" si="743"/>
        <v>47.835000000000022</v>
      </c>
      <c r="OK64" s="67">
        <f t="shared" si="743"/>
        <v>47.835000000000022</v>
      </c>
      <c r="OL64" s="67">
        <f t="shared" si="743"/>
        <v>47.835000000000022</v>
      </c>
      <c r="OM64" s="67">
        <f t="shared" si="743"/>
        <v>47.835000000000022</v>
      </c>
      <c r="ON64" s="67">
        <f t="shared" si="743"/>
        <v>47.835000000000022</v>
      </c>
      <c r="OO64" s="67">
        <f t="shared" si="743"/>
        <v>47.835000000000022</v>
      </c>
      <c r="OP64" s="67">
        <f t="shared" si="743"/>
        <v>47.835000000000022</v>
      </c>
      <c r="OQ64" s="67">
        <f t="shared" si="743"/>
        <v>47.835000000000022</v>
      </c>
      <c r="OR64" s="67">
        <f t="shared" si="743"/>
        <v>47.835000000000022</v>
      </c>
      <c r="OS64" s="67">
        <f t="shared" si="743"/>
        <v>47.835000000000022</v>
      </c>
      <c r="OT64" s="67">
        <f t="shared" si="743"/>
        <v>47.835000000000022</v>
      </c>
      <c r="OU64" s="67">
        <f t="shared" si="743"/>
        <v>47.835000000000022</v>
      </c>
      <c r="OV64" s="67">
        <f t="shared" si="743"/>
        <v>47.835000000000022</v>
      </c>
      <c r="OW64" s="67">
        <f t="shared" si="743"/>
        <v>47.835000000000022</v>
      </c>
      <c r="OX64" s="67">
        <f t="shared" si="743"/>
        <v>47.835000000000022</v>
      </c>
      <c r="OY64" s="67">
        <f t="shared" si="743"/>
        <v>47.835000000000022</v>
      </c>
      <c r="OZ64" s="67">
        <f t="shared" si="743"/>
        <v>47.835000000000022</v>
      </c>
      <c r="PA64" s="67">
        <f t="shared" si="743"/>
        <v>47.835000000000022</v>
      </c>
      <c r="PB64" s="67">
        <f t="shared" si="743"/>
        <v>47.835000000000022</v>
      </c>
      <c r="PC64" s="67">
        <f t="shared" si="743"/>
        <v>47.835000000000022</v>
      </c>
      <c r="PD64" s="67">
        <f t="shared" si="743"/>
        <v>47.835000000000022</v>
      </c>
      <c r="PE64" s="67">
        <f t="shared" si="743"/>
        <v>47.835000000000022</v>
      </c>
      <c r="PF64" s="67">
        <f t="shared" si="743"/>
        <v>47.835000000000022</v>
      </c>
      <c r="PG64" s="67">
        <f t="shared" si="743"/>
        <v>47.835000000000022</v>
      </c>
      <c r="PH64" s="67">
        <f t="shared" si="743"/>
        <v>47.835000000000022</v>
      </c>
      <c r="PI64" s="67">
        <f t="shared" si="743"/>
        <v>47.835000000000022</v>
      </c>
      <c r="PJ64" s="67">
        <f t="shared" si="743"/>
        <v>47.835000000000022</v>
      </c>
      <c r="PK64" s="67">
        <f t="shared" si="743"/>
        <v>47.835000000000022</v>
      </c>
      <c r="PL64" s="67">
        <f t="shared" si="743"/>
        <v>47.835000000000022</v>
      </c>
      <c r="PM64" s="67">
        <f t="shared" si="743"/>
        <v>47.835000000000022</v>
      </c>
      <c r="PN64" s="67">
        <f t="shared" si="743"/>
        <v>47.835000000000022</v>
      </c>
      <c r="PO64" s="67">
        <f t="shared" si="743"/>
        <v>47.835000000000022</v>
      </c>
      <c r="PP64" s="67">
        <f t="shared" si="743"/>
        <v>47.835000000000022</v>
      </c>
      <c r="PQ64" s="67">
        <f t="shared" si="743"/>
        <v>47.835000000000022</v>
      </c>
      <c r="PR64" s="67">
        <f t="shared" si="743"/>
        <v>47.835000000000022</v>
      </c>
      <c r="PS64" s="67">
        <f t="shared" si="743"/>
        <v>47.835000000000022</v>
      </c>
      <c r="PT64" s="67">
        <f t="shared" si="743"/>
        <v>47.835000000000022</v>
      </c>
      <c r="PU64" s="67">
        <f t="shared" si="743"/>
        <v>47.835000000000022</v>
      </c>
      <c r="PV64" s="67">
        <f t="shared" si="743"/>
        <v>47.835000000000022</v>
      </c>
      <c r="PW64" s="67">
        <f t="shared" si="743"/>
        <v>47.835000000000022</v>
      </c>
      <c r="PX64" s="67">
        <f t="shared" si="743"/>
        <v>47.835000000000022</v>
      </c>
      <c r="PY64" s="67">
        <f t="shared" si="743"/>
        <v>47.835000000000022</v>
      </c>
      <c r="PZ64" s="67">
        <f t="shared" si="743"/>
        <v>47.835000000000022</v>
      </c>
      <c r="QA64" s="67">
        <f t="shared" si="743"/>
        <v>47.835000000000022</v>
      </c>
      <c r="QB64" s="67">
        <f t="shared" si="743"/>
        <v>47.835000000000022</v>
      </c>
      <c r="QC64" s="67">
        <f t="shared" si="743"/>
        <v>47.835000000000022</v>
      </c>
      <c r="QD64" s="67">
        <f t="shared" ref="QD64:SG64" si="744">IF(QD37=$B$23,$B$1,QC64+(QC63/1000))</f>
        <v>47.835000000000022</v>
      </c>
      <c r="QE64" s="67">
        <f t="shared" si="744"/>
        <v>47.835000000000022</v>
      </c>
      <c r="QF64" s="67">
        <f t="shared" si="744"/>
        <v>47.835000000000022</v>
      </c>
      <c r="QG64" s="67">
        <f t="shared" si="744"/>
        <v>47.835000000000022</v>
      </c>
      <c r="QH64" s="67">
        <f t="shared" si="744"/>
        <v>47.835000000000022</v>
      </c>
      <c r="QI64" s="67">
        <f t="shared" si="744"/>
        <v>47.835000000000022</v>
      </c>
      <c r="QJ64" s="67">
        <f t="shared" si="744"/>
        <v>47.835000000000022</v>
      </c>
      <c r="QK64" s="67">
        <f t="shared" si="744"/>
        <v>47.835000000000022</v>
      </c>
      <c r="QL64" s="67">
        <f t="shared" si="744"/>
        <v>47.835000000000022</v>
      </c>
      <c r="QM64" s="67">
        <f t="shared" si="744"/>
        <v>47.835000000000022</v>
      </c>
      <c r="QN64" s="67">
        <f t="shared" si="744"/>
        <v>47.835000000000022</v>
      </c>
      <c r="QO64" s="67">
        <f t="shared" si="744"/>
        <v>47.835000000000022</v>
      </c>
      <c r="QP64" s="67">
        <f t="shared" si="744"/>
        <v>47.835000000000022</v>
      </c>
      <c r="QQ64" s="67">
        <f t="shared" si="744"/>
        <v>47.835000000000022</v>
      </c>
      <c r="QR64" s="67">
        <f t="shared" si="744"/>
        <v>47.835000000000022</v>
      </c>
      <c r="QS64" s="67">
        <f t="shared" si="744"/>
        <v>47.835000000000022</v>
      </c>
      <c r="QT64" s="67">
        <f t="shared" si="744"/>
        <v>47.835000000000022</v>
      </c>
      <c r="QU64" s="67">
        <f t="shared" si="744"/>
        <v>47.835000000000022</v>
      </c>
      <c r="QV64" s="67">
        <f t="shared" si="744"/>
        <v>47.835000000000022</v>
      </c>
      <c r="QW64" s="67">
        <f t="shared" si="744"/>
        <v>47.835000000000022</v>
      </c>
      <c r="QX64" s="67">
        <f t="shared" si="744"/>
        <v>47.835000000000022</v>
      </c>
      <c r="QY64" s="67">
        <f t="shared" si="744"/>
        <v>47.835000000000022</v>
      </c>
      <c r="QZ64" s="67">
        <f t="shared" si="744"/>
        <v>47.835000000000022</v>
      </c>
      <c r="RA64" s="67">
        <f t="shared" si="744"/>
        <v>47.835000000000022</v>
      </c>
      <c r="RB64" s="67">
        <f t="shared" si="744"/>
        <v>47.835000000000022</v>
      </c>
      <c r="RC64" s="67">
        <f t="shared" si="744"/>
        <v>47.835000000000022</v>
      </c>
      <c r="RD64" s="67">
        <f t="shared" si="744"/>
        <v>47.835000000000022</v>
      </c>
      <c r="RE64" s="67">
        <f t="shared" si="744"/>
        <v>47.835000000000022</v>
      </c>
      <c r="RF64" s="67">
        <f t="shared" si="744"/>
        <v>47.835000000000022</v>
      </c>
      <c r="RG64" s="67">
        <f t="shared" si="744"/>
        <v>47.835000000000022</v>
      </c>
      <c r="RH64" s="67">
        <f t="shared" si="744"/>
        <v>47.835000000000022</v>
      </c>
      <c r="RI64" s="67">
        <f t="shared" si="744"/>
        <v>47.835000000000022</v>
      </c>
      <c r="RJ64" s="67">
        <f t="shared" si="744"/>
        <v>47.835000000000022</v>
      </c>
      <c r="RK64" s="67">
        <f t="shared" si="744"/>
        <v>47.835000000000022</v>
      </c>
      <c r="RL64" s="67">
        <f t="shared" si="744"/>
        <v>47.835000000000022</v>
      </c>
      <c r="RM64" s="67">
        <f t="shared" si="744"/>
        <v>47.835000000000022</v>
      </c>
      <c r="RN64" s="67">
        <f t="shared" si="744"/>
        <v>47.835000000000022</v>
      </c>
      <c r="RO64" s="67">
        <f t="shared" si="744"/>
        <v>47.835000000000022</v>
      </c>
      <c r="RP64" s="67">
        <f t="shared" si="744"/>
        <v>47.835000000000022</v>
      </c>
      <c r="RQ64" s="67">
        <f t="shared" si="744"/>
        <v>47.835000000000022</v>
      </c>
      <c r="RR64" s="67">
        <f t="shared" si="744"/>
        <v>47.835000000000022</v>
      </c>
      <c r="RS64" s="67">
        <f t="shared" si="744"/>
        <v>47.835000000000022</v>
      </c>
      <c r="RT64" s="67">
        <f t="shared" si="744"/>
        <v>47.835000000000022</v>
      </c>
      <c r="RU64" s="67">
        <f t="shared" si="744"/>
        <v>47.835000000000022</v>
      </c>
      <c r="RV64" s="67">
        <f t="shared" si="744"/>
        <v>47.835000000000022</v>
      </c>
      <c r="RW64" s="67">
        <f t="shared" si="744"/>
        <v>47.835000000000022</v>
      </c>
      <c r="RX64" s="67">
        <f t="shared" si="744"/>
        <v>47.835000000000022</v>
      </c>
      <c r="RY64" s="67">
        <f t="shared" si="744"/>
        <v>47.835000000000022</v>
      </c>
      <c r="RZ64" s="67">
        <f t="shared" si="744"/>
        <v>47.835000000000022</v>
      </c>
      <c r="SA64" s="67">
        <f t="shared" si="744"/>
        <v>47.835000000000022</v>
      </c>
      <c r="SB64" s="67">
        <f t="shared" si="744"/>
        <v>47.835000000000022</v>
      </c>
      <c r="SC64" s="67">
        <f t="shared" si="744"/>
        <v>47.835000000000022</v>
      </c>
      <c r="SD64" s="67">
        <f t="shared" si="744"/>
        <v>47.835000000000022</v>
      </c>
      <c r="SE64" s="67">
        <f t="shared" si="744"/>
        <v>47.835000000000022</v>
      </c>
      <c r="SF64" s="67">
        <f t="shared" si="744"/>
        <v>47.835000000000022</v>
      </c>
      <c r="SG64" s="67">
        <f t="shared" si="744"/>
        <v>47.835000000000022</v>
      </c>
      <c r="SH64" s="67">
        <f t="shared" ref="SH64:SY64" si="745">IF(SH37=$B$23,$B$1,SG64+(SG63/1000))</f>
        <v>47.835000000000022</v>
      </c>
      <c r="SI64" s="67">
        <f t="shared" si="745"/>
        <v>47.835000000000022</v>
      </c>
      <c r="SJ64" s="67">
        <f t="shared" si="745"/>
        <v>47.835000000000022</v>
      </c>
      <c r="SK64" s="67">
        <f t="shared" si="745"/>
        <v>47.835000000000022</v>
      </c>
      <c r="SL64" s="67">
        <f t="shared" si="745"/>
        <v>47.835000000000022</v>
      </c>
      <c r="SM64" s="67">
        <f t="shared" si="745"/>
        <v>47.835000000000022</v>
      </c>
      <c r="SN64" s="67">
        <f t="shared" si="745"/>
        <v>47.835000000000022</v>
      </c>
      <c r="SO64" s="67">
        <f t="shared" si="745"/>
        <v>47.835000000000022</v>
      </c>
      <c r="SP64" s="67">
        <f t="shared" si="745"/>
        <v>47.835000000000022</v>
      </c>
      <c r="SQ64" s="67">
        <f t="shared" si="745"/>
        <v>47.835000000000022</v>
      </c>
      <c r="SR64" s="67">
        <f t="shared" si="745"/>
        <v>47.835000000000022</v>
      </c>
      <c r="SS64" s="67">
        <f t="shared" si="745"/>
        <v>47.835000000000022</v>
      </c>
      <c r="ST64" s="67">
        <f t="shared" si="745"/>
        <v>47.835000000000022</v>
      </c>
      <c r="SU64" s="67">
        <f t="shared" si="745"/>
        <v>47.835000000000022</v>
      </c>
      <c r="SV64" s="67">
        <f t="shared" si="745"/>
        <v>47.835000000000022</v>
      </c>
      <c r="SW64" s="67">
        <f t="shared" si="745"/>
        <v>47.835000000000022</v>
      </c>
      <c r="SX64" s="67">
        <f t="shared" si="745"/>
        <v>47.835000000000022</v>
      </c>
      <c r="SY64" s="67">
        <f t="shared" si="745"/>
        <v>47.835000000000022</v>
      </c>
      <c r="SZ64" s="68"/>
      <c r="TA64" s="68"/>
      <c r="TB64" s="68"/>
      <c r="TC64" s="68"/>
      <c r="TD64" s="68"/>
      <c r="TE64" s="68"/>
      <c r="TF64" s="68"/>
      <c r="TG64" s="68"/>
      <c r="TH64" s="68"/>
      <c r="TI64" s="68"/>
      <c r="TJ64" s="68"/>
      <c r="TK64" s="68"/>
      <c r="TL64" s="68"/>
      <c r="TM64" s="68"/>
      <c r="TN64" s="68"/>
      <c r="TO64" s="68"/>
      <c r="TP64" s="68"/>
      <c r="TQ64" s="68"/>
      <c r="TR64" s="68"/>
      <c r="TS64" s="68"/>
      <c r="TT64" s="68"/>
      <c r="TU64" s="68"/>
      <c r="TV64" s="68"/>
      <c r="TW64" s="68"/>
      <c r="TX64" s="68"/>
      <c r="TY64" s="68"/>
      <c r="TZ64" s="68"/>
      <c r="UA64" s="68"/>
      <c r="UB64" s="68"/>
      <c r="UC64" s="68"/>
      <c r="UD64" s="68"/>
      <c r="UE64" s="68"/>
      <c r="UF64" s="68"/>
      <c r="UG64" s="68"/>
      <c r="UH64" s="68"/>
      <c r="UI64" s="68"/>
      <c r="UJ64" s="68"/>
      <c r="UK64" s="68"/>
      <c r="UL64" s="68"/>
      <c r="UM64" s="68"/>
      <c r="UN64" s="68"/>
      <c r="UO64" s="68"/>
      <c r="UP64" s="68"/>
      <c r="UQ64" s="68"/>
      <c r="UR64" s="68"/>
      <c r="US64" s="68"/>
      <c r="UT64" s="68"/>
      <c r="UU64" s="68"/>
      <c r="UV64" s="68"/>
      <c r="UW64" s="68"/>
      <c r="UX64" s="68"/>
      <c r="UY64" s="68"/>
      <c r="UZ64" s="68"/>
      <c r="VA64" s="68"/>
      <c r="VB64" s="68"/>
      <c r="VC64" s="68"/>
      <c r="VD64" s="68"/>
      <c r="VE64" s="68"/>
      <c r="VF64" s="68"/>
      <c r="VG64" s="68"/>
      <c r="VH64" s="68"/>
      <c r="VI64" s="68"/>
      <c r="VJ64" s="68"/>
      <c r="VK64" s="68"/>
      <c r="VL64" s="68"/>
      <c r="VM64" s="68"/>
      <c r="VN64" s="68"/>
      <c r="VO64" s="68"/>
      <c r="VP64" s="68"/>
      <c r="VQ64" s="68"/>
      <c r="VR64" s="68"/>
      <c r="VS64" s="68"/>
      <c r="VT64" s="68"/>
      <c r="VU64" s="68"/>
      <c r="VV64" s="68"/>
      <c r="VW64" s="68"/>
      <c r="VX64" s="68"/>
      <c r="VY64" s="68"/>
      <c r="VZ64" s="68"/>
      <c r="WA64" s="68"/>
      <c r="WB64" s="68"/>
      <c r="WC64" s="68"/>
      <c r="WD64" s="68"/>
      <c r="WE64" s="68"/>
      <c r="WF64" s="68"/>
      <c r="WG64" s="68"/>
      <c r="WH64" s="68"/>
      <c r="WI64" s="68"/>
    </row>
    <row r="65" spans="1:607" s="53" customFormat="1" ht="18.5" x14ac:dyDescent="0.45">
      <c r="A65" s="52" t="s">
        <v>39</v>
      </c>
      <c r="B65" s="39">
        <f>IF(AND('Input Sheet'!$D$21="Ram",'Input Sheet'!$D$22="Crossbred"),B38,IF(AND('Input Sheet'!$D$21="Ram",'Input Sheet'!$D$22="Mountain"),B39,IF(AND('Input Sheet'!$D$21="Wether",'Input Sheet'!$D$22="Crossbred"),B40,IF(AND('Input Sheet'!$D$21="Wether",'Input Sheet'!$D$22="Mountain"),B41,IF(AND('Input Sheet'!$D$21="Ewe",'Input Sheet'!$D$22="Crossbred"),B42,IF(AND('Input Sheet'!$D$21="Ewe",'Input Sheet'!$D$22="Mountain"),B43))))))</f>
        <v>150</v>
      </c>
      <c r="C65" s="39">
        <f>IF(AND('Input Sheet'!$D$21="Ram",'Input Sheet'!$D$22="Crossbred"),C38,IF(AND('Input Sheet'!$D$21="Ram",'Input Sheet'!$D$22="Mountain"),C39,IF(AND('Input Sheet'!$D$21="Wether",'Input Sheet'!$D$22="Crossbred"),C40,IF(AND('Input Sheet'!$D$21="Wether",'Input Sheet'!$D$22="Mountain"),C41,IF(AND('Input Sheet'!$D$21="Ewe",'Input Sheet'!$D$22="Crossbred"),C42,IF(AND('Input Sheet'!$D$21="Ewe",'Input Sheet'!$D$22="Mountain"),C43))))))</f>
        <v>150</v>
      </c>
      <c r="D65" s="39">
        <f>IF(AND('Input Sheet'!$D$21="Ram",'Input Sheet'!$D$22="Crossbred"),D38,IF(AND('Input Sheet'!$D$21="Ram",'Input Sheet'!$D$22="Mountain"),D39,IF(AND('Input Sheet'!$D$21="Wether",'Input Sheet'!$D$22="Crossbred"),D40,IF(AND('Input Sheet'!$D$21="Wether",'Input Sheet'!$D$22="Mountain"),D41,IF(AND('Input Sheet'!$D$21="Ewe",'Input Sheet'!$D$22="Crossbred"),D42,IF(AND('Input Sheet'!$D$21="Ewe",'Input Sheet'!$D$22="Mountain"),D43))))))</f>
        <v>150</v>
      </c>
      <c r="E65" s="39">
        <f>IF(AND('Input Sheet'!$D$21="Ram",'Input Sheet'!$D$22="Crossbred"),E38,IF(AND('Input Sheet'!$D$21="Ram",'Input Sheet'!$D$22="Mountain"),E39,IF(AND('Input Sheet'!$D$21="Wether",'Input Sheet'!$D$22="Crossbred"),E40,IF(AND('Input Sheet'!$D$21="Wether",'Input Sheet'!$D$22="Mountain"),E41,IF(AND('Input Sheet'!$D$21="Ewe",'Input Sheet'!$D$22="Crossbred"),E42,IF(AND('Input Sheet'!$D$21="Ewe",'Input Sheet'!$D$22="Mountain"),E43))))))</f>
        <v>150</v>
      </c>
      <c r="F65" s="39">
        <f>IF(AND('Input Sheet'!$D$21="Ram",'Input Sheet'!$D$22="Crossbred"),F38,IF(AND('Input Sheet'!$D$21="Ram",'Input Sheet'!$D$22="Mountain"),F39,IF(AND('Input Sheet'!$D$21="Wether",'Input Sheet'!$D$22="Crossbred"),F40,IF(AND('Input Sheet'!$D$21="Wether",'Input Sheet'!$D$22="Mountain"),F41,IF(AND('Input Sheet'!$D$21="Ewe",'Input Sheet'!$D$22="Crossbred"),F42,IF(AND('Input Sheet'!$D$21="Ewe",'Input Sheet'!$D$22="Mountain"),F43))))))</f>
        <v>150</v>
      </c>
      <c r="G65" s="39">
        <f>IF(AND('Input Sheet'!$D$21="Ram",'Input Sheet'!$D$22="Crossbred"),G38,IF(AND('Input Sheet'!$D$21="Ram",'Input Sheet'!$D$22="Mountain"),G39,IF(AND('Input Sheet'!$D$21="Wether",'Input Sheet'!$D$22="Crossbred"),G40,IF(AND('Input Sheet'!$D$21="Wether",'Input Sheet'!$D$22="Mountain"),G41,IF(AND('Input Sheet'!$D$21="Ewe",'Input Sheet'!$D$22="Crossbred"),G42,IF(AND('Input Sheet'!$D$21="Ewe",'Input Sheet'!$D$22="Mountain"),G43))))))</f>
        <v>150</v>
      </c>
      <c r="H65" s="39">
        <f>IF(AND('Input Sheet'!$D$21="Ram",'Input Sheet'!$D$22="Crossbred"),H38,IF(AND('Input Sheet'!$D$21="Ram",'Input Sheet'!$D$22="Mountain"),H39,IF(AND('Input Sheet'!$D$21="Wether",'Input Sheet'!$D$22="Crossbred"),H40,IF(AND('Input Sheet'!$D$21="Wether",'Input Sheet'!$D$22="Mountain"),H41,IF(AND('Input Sheet'!$D$21="Ewe",'Input Sheet'!$D$22="Crossbred"),H42,IF(AND('Input Sheet'!$D$21="Ewe",'Input Sheet'!$D$22="Mountain"),H43))))))</f>
        <v>150</v>
      </c>
      <c r="I65" s="39">
        <f>IF(AND('Input Sheet'!$D$21="Ram",'Input Sheet'!$D$22="Crossbred"),I38,IF(AND('Input Sheet'!$D$21="Ram",'Input Sheet'!$D$22="Mountain"),I39,IF(AND('Input Sheet'!$D$21="Wether",'Input Sheet'!$D$22="Crossbred"),I40,IF(AND('Input Sheet'!$D$21="Wether",'Input Sheet'!$D$22="Mountain"),I41,IF(AND('Input Sheet'!$D$21="Ewe",'Input Sheet'!$D$22="Crossbred"),I42,IF(AND('Input Sheet'!$D$21="Ewe",'Input Sheet'!$D$22="Mountain"),I43))))))</f>
        <v>150</v>
      </c>
      <c r="J65" s="39">
        <f>IF(AND('Input Sheet'!$D$21="Ram",'Input Sheet'!$D$22="Crossbred"),J38,IF(AND('Input Sheet'!$D$21="Ram",'Input Sheet'!$D$22="Mountain"),J39,IF(AND('Input Sheet'!$D$21="Wether",'Input Sheet'!$D$22="Crossbred"),J40,IF(AND('Input Sheet'!$D$21="Wether",'Input Sheet'!$D$22="Mountain"),J41,IF(AND('Input Sheet'!$D$21="Ewe",'Input Sheet'!$D$22="Crossbred"),J42,IF(AND('Input Sheet'!$D$21="Ewe",'Input Sheet'!$D$22="Mountain"),J43))))))</f>
        <v>150</v>
      </c>
      <c r="K65" s="39">
        <f>IF(AND('Input Sheet'!$D$21="Ram",'Input Sheet'!$D$22="Crossbred"),K38,IF(AND('Input Sheet'!$D$21="Ram",'Input Sheet'!$D$22="Mountain"),K39,IF(AND('Input Sheet'!$D$21="Wether",'Input Sheet'!$D$22="Crossbred"),K40,IF(AND('Input Sheet'!$D$21="Wether",'Input Sheet'!$D$22="Mountain"),K41,IF(AND('Input Sheet'!$D$21="Ewe",'Input Sheet'!$D$22="Crossbred"),K42,IF(AND('Input Sheet'!$D$21="Ewe",'Input Sheet'!$D$22="Mountain"),K43))))))</f>
        <v>150</v>
      </c>
      <c r="L65" s="39">
        <f>IF(AND('Input Sheet'!$D$21="Ram",'Input Sheet'!$D$22="Crossbred"),L38,IF(AND('Input Sheet'!$D$21="Ram",'Input Sheet'!$D$22="Mountain"),L39,IF(AND('Input Sheet'!$D$21="Wether",'Input Sheet'!$D$22="Crossbred"),L40,IF(AND('Input Sheet'!$D$21="Wether",'Input Sheet'!$D$22="Mountain"),L41,IF(AND('Input Sheet'!$D$21="Ewe",'Input Sheet'!$D$22="Crossbred"),L42,IF(AND('Input Sheet'!$D$21="Ewe",'Input Sheet'!$D$22="Mountain"),L43))))))</f>
        <v>150</v>
      </c>
      <c r="M65" s="39">
        <f>IF(AND('Input Sheet'!$D$21="Ram",'Input Sheet'!$D$22="Crossbred"),M38,IF(AND('Input Sheet'!$D$21="Ram",'Input Sheet'!$D$22="Mountain"),M39,IF(AND('Input Sheet'!$D$21="Wether",'Input Sheet'!$D$22="Crossbred"),M40,IF(AND('Input Sheet'!$D$21="Wether",'Input Sheet'!$D$22="Mountain"),M41,IF(AND('Input Sheet'!$D$21="Ewe",'Input Sheet'!$D$22="Crossbred"),M42,IF(AND('Input Sheet'!$D$21="Ewe",'Input Sheet'!$D$22="Mountain"),M43))))))</f>
        <v>150</v>
      </c>
      <c r="N65" s="39">
        <f>IF(AND('Input Sheet'!$D$21="Ram",'Input Sheet'!$D$22="Crossbred"),N38,IF(AND('Input Sheet'!$D$21="Ram",'Input Sheet'!$D$22="Mountain"),N39,IF(AND('Input Sheet'!$D$21="Wether",'Input Sheet'!$D$22="Crossbred"),N40,IF(AND('Input Sheet'!$D$21="Wether",'Input Sheet'!$D$22="Mountain"),N41,IF(AND('Input Sheet'!$D$21="Ewe",'Input Sheet'!$D$22="Crossbred"),N42,IF(AND('Input Sheet'!$D$21="Ewe",'Input Sheet'!$D$22="Mountain"),N43))))))</f>
        <v>150</v>
      </c>
      <c r="O65" s="39">
        <f>IF(AND('Input Sheet'!$D$21="Ram",'Input Sheet'!$D$22="Crossbred"),O38,IF(AND('Input Sheet'!$D$21="Ram",'Input Sheet'!$D$22="Mountain"),O39,IF(AND('Input Sheet'!$D$21="Wether",'Input Sheet'!$D$22="Crossbred"),O40,IF(AND('Input Sheet'!$D$21="Wether",'Input Sheet'!$D$22="Mountain"),O41,IF(AND('Input Sheet'!$D$21="Ewe",'Input Sheet'!$D$22="Crossbred"),O42,IF(AND('Input Sheet'!$D$21="Ewe",'Input Sheet'!$D$22="Mountain"),O43))))))</f>
        <v>150</v>
      </c>
      <c r="P65" s="39">
        <f>IF(AND('Input Sheet'!$D$21="Ram",'Input Sheet'!$D$22="Crossbred"),P38,IF(AND('Input Sheet'!$D$21="Ram",'Input Sheet'!$D$22="Mountain"),P39,IF(AND('Input Sheet'!$D$21="Wether",'Input Sheet'!$D$22="Crossbred"),P40,IF(AND('Input Sheet'!$D$21="Wether",'Input Sheet'!$D$22="Mountain"),P41,IF(AND('Input Sheet'!$D$21="Ewe",'Input Sheet'!$D$22="Crossbred"),P42,IF(AND('Input Sheet'!$D$21="Ewe",'Input Sheet'!$D$22="Mountain"),P43))))))</f>
        <v>150</v>
      </c>
      <c r="Q65" s="39">
        <f>IF(AND('Input Sheet'!$D$21="Ram",'Input Sheet'!$D$22="Crossbred"),Q38,IF(AND('Input Sheet'!$D$21="Ram",'Input Sheet'!$D$22="Mountain"),Q39,IF(AND('Input Sheet'!$D$21="Wether",'Input Sheet'!$D$22="Crossbred"),Q40,IF(AND('Input Sheet'!$D$21="Wether",'Input Sheet'!$D$22="Mountain"),Q41,IF(AND('Input Sheet'!$D$21="Ewe",'Input Sheet'!$D$22="Crossbred"),Q42,IF(AND('Input Sheet'!$D$21="Ewe",'Input Sheet'!$D$22="Mountain"),Q43))))))</f>
        <v>150</v>
      </c>
      <c r="R65" s="39">
        <f>IF(AND('Input Sheet'!$D$21="Ram",'Input Sheet'!$D$22="Crossbred"),R38,IF(AND('Input Sheet'!$D$21="Ram",'Input Sheet'!$D$22="Mountain"),R39,IF(AND('Input Sheet'!$D$21="Wether",'Input Sheet'!$D$22="Crossbred"),R40,IF(AND('Input Sheet'!$D$21="Wether",'Input Sheet'!$D$22="Mountain"),R41,IF(AND('Input Sheet'!$D$21="Ewe",'Input Sheet'!$D$22="Crossbred"),R42,IF(AND('Input Sheet'!$D$21="Ewe",'Input Sheet'!$D$22="Mountain"),R43))))))</f>
        <v>150</v>
      </c>
      <c r="S65" s="39">
        <f>IF(AND('Input Sheet'!$D$21="Ram",'Input Sheet'!$D$22="Crossbred"),S38,IF(AND('Input Sheet'!$D$21="Ram",'Input Sheet'!$D$22="Mountain"),S39,IF(AND('Input Sheet'!$D$21="Wether",'Input Sheet'!$D$22="Crossbred"),S40,IF(AND('Input Sheet'!$D$21="Wether",'Input Sheet'!$D$22="Mountain"),S41,IF(AND('Input Sheet'!$D$21="Ewe",'Input Sheet'!$D$22="Crossbred"),S42,IF(AND('Input Sheet'!$D$21="Ewe",'Input Sheet'!$D$22="Mountain"),S43))))))</f>
        <v>150</v>
      </c>
      <c r="T65" s="39">
        <f>IF(AND('Input Sheet'!$D$21="Ram",'Input Sheet'!$D$22="Crossbred"),T38,IF(AND('Input Sheet'!$D$21="Ram",'Input Sheet'!$D$22="Mountain"),T39,IF(AND('Input Sheet'!$D$21="Wether",'Input Sheet'!$D$22="Crossbred"),T40,IF(AND('Input Sheet'!$D$21="Wether",'Input Sheet'!$D$22="Mountain"),T41,IF(AND('Input Sheet'!$D$21="Ewe",'Input Sheet'!$D$22="Crossbred"),T42,IF(AND('Input Sheet'!$D$21="Ewe",'Input Sheet'!$D$22="Mountain"),T43))))))</f>
        <v>150</v>
      </c>
      <c r="U65" s="39">
        <f>IF(AND('Input Sheet'!$D$21="Ram",'Input Sheet'!$D$22="Crossbred"),U38,IF(AND('Input Sheet'!$D$21="Ram",'Input Sheet'!$D$22="Mountain"),U39,IF(AND('Input Sheet'!$D$21="Wether",'Input Sheet'!$D$22="Crossbred"),U40,IF(AND('Input Sheet'!$D$21="Wether",'Input Sheet'!$D$22="Mountain"),U41,IF(AND('Input Sheet'!$D$21="Ewe",'Input Sheet'!$D$22="Crossbred"),U42,IF(AND('Input Sheet'!$D$21="Ewe",'Input Sheet'!$D$22="Mountain"),U43))))))</f>
        <v>150</v>
      </c>
      <c r="V65" s="39">
        <f>IF(AND('Input Sheet'!$D$21="Ram",'Input Sheet'!$D$22="Crossbred"),V38,IF(AND('Input Sheet'!$D$21="Ram",'Input Sheet'!$D$22="Mountain"),V39,IF(AND('Input Sheet'!$D$21="Wether",'Input Sheet'!$D$22="Crossbred"),V40,IF(AND('Input Sheet'!$D$21="Wether",'Input Sheet'!$D$22="Mountain"),V41,IF(AND('Input Sheet'!$D$21="Ewe",'Input Sheet'!$D$22="Crossbred"),V42,IF(AND('Input Sheet'!$D$21="Ewe",'Input Sheet'!$D$22="Mountain"),V43))))))</f>
        <v>150</v>
      </c>
      <c r="W65" s="39">
        <f>IF(AND('Input Sheet'!$D$21="Ram",'Input Sheet'!$D$22="Crossbred"),W38,IF(AND('Input Sheet'!$D$21="Ram",'Input Sheet'!$D$22="Mountain"),W39,IF(AND('Input Sheet'!$D$21="Wether",'Input Sheet'!$D$22="Crossbred"),W40,IF(AND('Input Sheet'!$D$21="Wether",'Input Sheet'!$D$22="Mountain"),W41,IF(AND('Input Sheet'!$D$21="Ewe",'Input Sheet'!$D$22="Crossbred"),W42,IF(AND('Input Sheet'!$D$21="Ewe",'Input Sheet'!$D$22="Mountain"),W43))))))</f>
        <v>150</v>
      </c>
      <c r="X65" s="39">
        <f>IF(AND('Input Sheet'!$D$21="Ram",'Input Sheet'!$D$22="Crossbred"),X38,IF(AND('Input Sheet'!$D$21="Ram",'Input Sheet'!$D$22="Mountain"),X39,IF(AND('Input Sheet'!$D$21="Wether",'Input Sheet'!$D$22="Crossbred"),X40,IF(AND('Input Sheet'!$D$21="Wether",'Input Sheet'!$D$22="Mountain"),X41,IF(AND('Input Sheet'!$D$21="Ewe",'Input Sheet'!$D$22="Crossbred"),X42,IF(AND('Input Sheet'!$D$21="Ewe",'Input Sheet'!$D$22="Mountain"),X43))))))</f>
        <v>150</v>
      </c>
      <c r="Y65" s="39">
        <f>IF(AND('Input Sheet'!$D$21="Ram",'Input Sheet'!$D$22="Crossbred"),Y38,IF(AND('Input Sheet'!$D$21="Ram",'Input Sheet'!$D$22="Mountain"),Y39,IF(AND('Input Sheet'!$D$21="Wether",'Input Sheet'!$D$22="Crossbred"),Y40,IF(AND('Input Sheet'!$D$21="Wether",'Input Sheet'!$D$22="Mountain"),Y41,IF(AND('Input Sheet'!$D$21="Ewe",'Input Sheet'!$D$22="Crossbred"),Y42,IF(AND('Input Sheet'!$D$21="Ewe",'Input Sheet'!$D$22="Mountain"),Y43))))))</f>
        <v>150</v>
      </c>
      <c r="Z65" s="39">
        <f>IF(AND('Input Sheet'!$D$21="Ram",'Input Sheet'!$D$22="Crossbred"),Z38,IF(AND('Input Sheet'!$D$21="Ram",'Input Sheet'!$D$22="Mountain"),Z39,IF(AND('Input Sheet'!$D$21="Wether",'Input Sheet'!$D$22="Crossbred"),Z40,IF(AND('Input Sheet'!$D$21="Wether",'Input Sheet'!$D$22="Mountain"),Z41,IF(AND('Input Sheet'!$D$21="Ewe",'Input Sheet'!$D$22="Crossbred"),Z42,IF(AND('Input Sheet'!$D$21="Ewe",'Input Sheet'!$D$22="Mountain"),Z43))))))</f>
        <v>150</v>
      </c>
      <c r="AA65" s="39">
        <f>IF(AND('Input Sheet'!$D$21="Ram",'Input Sheet'!$D$22="Crossbred"),AA38,IF(AND('Input Sheet'!$D$21="Ram",'Input Sheet'!$D$22="Mountain"),AA39,IF(AND('Input Sheet'!$D$21="Wether",'Input Sheet'!$D$22="Crossbred"),AA40,IF(AND('Input Sheet'!$D$21="Wether",'Input Sheet'!$D$22="Mountain"),AA41,IF(AND('Input Sheet'!$D$21="Ewe",'Input Sheet'!$D$22="Crossbred"),AA42,IF(AND('Input Sheet'!$D$21="Ewe",'Input Sheet'!$D$22="Mountain"),AA43))))))</f>
        <v>150</v>
      </c>
      <c r="AB65" s="39">
        <f>IF(AND('Input Sheet'!$D$21="Ram",'Input Sheet'!$D$22="Crossbred"),AB38,IF(AND('Input Sheet'!$D$21="Ram",'Input Sheet'!$D$22="Mountain"),AB39,IF(AND('Input Sheet'!$D$21="Wether",'Input Sheet'!$D$22="Crossbred"),AB40,IF(AND('Input Sheet'!$D$21="Wether",'Input Sheet'!$D$22="Mountain"),AB41,IF(AND('Input Sheet'!$D$21="Ewe",'Input Sheet'!$D$22="Crossbred"),AB42,IF(AND('Input Sheet'!$D$21="Ewe",'Input Sheet'!$D$22="Mountain"),AB43))))))</f>
        <v>150</v>
      </c>
      <c r="AC65" s="39">
        <f>IF(AND('Input Sheet'!$D$21="Ram",'Input Sheet'!$D$22="Crossbred"),AC38,IF(AND('Input Sheet'!$D$21="Ram",'Input Sheet'!$D$22="Mountain"),AC39,IF(AND('Input Sheet'!$D$21="Wether",'Input Sheet'!$D$22="Crossbred"),AC40,IF(AND('Input Sheet'!$D$21="Wether",'Input Sheet'!$D$22="Mountain"),AC41,IF(AND('Input Sheet'!$D$21="Ewe",'Input Sheet'!$D$22="Crossbred"),AC42,IF(AND('Input Sheet'!$D$21="Ewe",'Input Sheet'!$D$22="Mountain"),AC43))))))</f>
        <v>150</v>
      </c>
      <c r="AD65" s="39">
        <f>IF(AND('Input Sheet'!$D$21="Ram",'Input Sheet'!$D$22="Crossbred"),AD38,IF(AND('Input Sheet'!$D$21="Ram",'Input Sheet'!$D$22="Mountain"),AD39,IF(AND('Input Sheet'!$D$21="Wether",'Input Sheet'!$D$22="Crossbred"),AD40,IF(AND('Input Sheet'!$D$21="Wether",'Input Sheet'!$D$22="Mountain"),AD41,IF(AND('Input Sheet'!$D$21="Ewe",'Input Sheet'!$D$22="Crossbred"),AD42,IF(AND('Input Sheet'!$D$21="Ewe",'Input Sheet'!$D$22="Mountain"),AD43))))))</f>
        <v>150</v>
      </c>
      <c r="AE65" s="39">
        <f>IF(AND('Input Sheet'!$D$21="Ram",'Input Sheet'!$D$22="Crossbred"),AE38,IF(AND('Input Sheet'!$D$21="Ram",'Input Sheet'!$D$22="Mountain"),AE39,IF(AND('Input Sheet'!$D$21="Wether",'Input Sheet'!$D$22="Crossbred"),AE40,IF(AND('Input Sheet'!$D$21="Wether",'Input Sheet'!$D$22="Mountain"),AE41,IF(AND('Input Sheet'!$D$21="Ewe",'Input Sheet'!$D$22="Crossbred"),AE42,IF(AND('Input Sheet'!$D$21="Ewe",'Input Sheet'!$D$22="Mountain"),AE43))))))</f>
        <v>150</v>
      </c>
      <c r="AF65" s="39">
        <f>IF(AND('Input Sheet'!$D$21="Ram",'Input Sheet'!$D$22="Crossbred"),AF38,IF(AND('Input Sheet'!$D$21="Ram",'Input Sheet'!$D$22="Mountain"),AF39,IF(AND('Input Sheet'!$D$21="Wether",'Input Sheet'!$D$22="Crossbred"),AF40,IF(AND('Input Sheet'!$D$21="Wether",'Input Sheet'!$D$22="Mountain"),AF41,IF(AND('Input Sheet'!$D$21="Ewe",'Input Sheet'!$D$22="Crossbred"),AF42,IF(AND('Input Sheet'!$D$21="Ewe",'Input Sheet'!$D$22="Mountain"),AF43))))))</f>
        <v>150</v>
      </c>
      <c r="AG65" s="39">
        <f>IF(AND('Input Sheet'!$D$21="Ram",'Input Sheet'!$D$22="Crossbred"),AG38,IF(AND('Input Sheet'!$D$21="Ram",'Input Sheet'!$D$22="Mountain"),AG39,IF(AND('Input Sheet'!$D$21="Wether",'Input Sheet'!$D$22="Crossbred"),AG40,IF(AND('Input Sheet'!$D$21="Wether",'Input Sheet'!$D$22="Mountain"),AG41,IF(AND('Input Sheet'!$D$21="Ewe",'Input Sheet'!$D$22="Crossbred"),AG42,IF(AND('Input Sheet'!$D$21="Ewe",'Input Sheet'!$D$22="Mountain"),AG43))))))</f>
        <v>150</v>
      </c>
      <c r="AH65" s="39">
        <f>IF(AND('Input Sheet'!$D$21="Ram",'Input Sheet'!$D$22="Crossbred"),AH38,IF(AND('Input Sheet'!$D$21="Ram",'Input Sheet'!$D$22="Mountain"),AH39,IF(AND('Input Sheet'!$D$21="Wether",'Input Sheet'!$D$22="Crossbred"),AH40,IF(AND('Input Sheet'!$D$21="Wether",'Input Sheet'!$D$22="Mountain"),AH41,IF(AND('Input Sheet'!$D$21="Ewe",'Input Sheet'!$D$22="Crossbred"),AH42,IF(AND('Input Sheet'!$D$21="Ewe",'Input Sheet'!$D$22="Mountain"),AH43))))))</f>
        <v>150</v>
      </c>
      <c r="AI65" s="39">
        <f>IF(AND('Input Sheet'!$D$21="Ram",'Input Sheet'!$D$22="Crossbred"),AI38,IF(AND('Input Sheet'!$D$21="Ram",'Input Sheet'!$D$22="Mountain"),AI39,IF(AND('Input Sheet'!$D$21="Wether",'Input Sheet'!$D$22="Crossbred"),AI40,IF(AND('Input Sheet'!$D$21="Wether",'Input Sheet'!$D$22="Mountain"),AI41,IF(AND('Input Sheet'!$D$21="Ewe",'Input Sheet'!$D$22="Crossbred"),AI42,IF(AND('Input Sheet'!$D$21="Ewe",'Input Sheet'!$D$22="Mountain"),AI43))))))</f>
        <v>150</v>
      </c>
      <c r="AJ65" s="39">
        <f>IF(AND('Input Sheet'!$D$21="Ram",'Input Sheet'!$D$22="Crossbred"),AJ38,IF(AND('Input Sheet'!$D$21="Ram",'Input Sheet'!$D$22="Mountain"),AJ39,IF(AND('Input Sheet'!$D$21="Wether",'Input Sheet'!$D$22="Crossbred"),AJ40,IF(AND('Input Sheet'!$D$21="Wether",'Input Sheet'!$D$22="Mountain"),AJ41,IF(AND('Input Sheet'!$D$21="Ewe",'Input Sheet'!$D$22="Crossbred"),AJ42,IF(AND('Input Sheet'!$D$21="Ewe",'Input Sheet'!$D$22="Mountain"),AJ43))))))</f>
        <v>150</v>
      </c>
      <c r="AK65" s="39">
        <f>IF(AND('Input Sheet'!$D$21="Ram",'Input Sheet'!$D$22="Crossbred"),AK38,IF(AND('Input Sheet'!$D$21="Ram",'Input Sheet'!$D$22="Mountain"),AK39,IF(AND('Input Sheet'!$D$21="Wether",'Input Sheet'!$D$22="Crossbred"),AK40,IF(AND('Input Sheet'!$D$21="Wether",'Input Sheet'!$D$22="Mountain"),AK41,IF(AND('Input Sheet'!$D$21="Ewe",'Input Sheet'!$D$22="Crossbred"),AK42,IF(AND('Input Sheet'!$D$21="Ewe",'Input Sheet'!$D$22="Mountain"),AK43))))))</f>
        <v>150</v>
      </c>
      <c r="AL65" s="39">
        <f>IF(AND('Input Sheet'!$D$21="Ram",'Input Sheet'!$D$22="Crossbred"),AL38,IF(AND('Input Sheet'!$D$21="Ram",'Input Sheet'!$D$22="Mountain"),AL39,IF(AND('Input Sheet'!$D$21="Wether",'Input Sheet'!$D$22="Crossbred"),AL40,IF(AND('Input Sheet'!$D$21="Wether",'Input Sheet'!$D$22="Mountain"),AL41,IF(AND('Input Sheet'!$D$21="Ewe",'Input Sheet'!$D$22="Crossbred"),AL42,IF(AND('Input Sheet'!$D$21="Ewe",'Input Sheet'!$D$22="Mountain"),AL43))))))</f>
        <v>150</v>
      </c>
      <c r="AM65" s="39">
        <f>IF(AND('Input Sheet'!$D$21="Ram",'Input Sheet'!$D$22="Crossbred"),AM38,IF(AND('Input Sheet'!$D$21="Ram",'Input Sheet'!$D$22="Mountain"),AM39,IF(AND('Input Sheet'!$D$21="Wether",'Input Sheet'!$D$22="Crossbred"),AM40,IF(AND('Input Sheet'!$D$21="Wether",'Input Sheet'!$D$22="Mountain"),AM41,IF(AND('Input Sheet'!$D$21="Ewe",'Input Sheet'!$D$22="Crossbred"),AM42,IF(AND('Input Sheet'!$D$21="Ewe",'Input Sheet'!$D$22="Mountain"),AM43))))))</f>
        <v>150</v>
      </c>
      <c r="AN65" s="39">
        <f>IF(AND('Input Sheet'!$D$21="Ram",'Input Sheet'!$D$22="Crossbred"),AN38,IF(AND('Input Sheet'!$D$21="Ram",'Input Sheet'!$D$22="Mountain"),AN39,IF(AND('Input Sheet'!$D$21="Wether",'Input Sheet'!$D$22="Crossbred"),AN40,IF(AND('Input Sheet'!$D$21="Wether",'Input Sheet'!$D$22="Mountain"),AN41,IF(AND('Input Sheet'!$D$21="Ewe",'Input Sheet'!$D$22="Crossbred"),AN42,IF(AND('Input Sheet'!$D$21="Ewe",'Input Sheet'!$D$22="Mountain"),AN43))))))</f>
        <v>150</v>
      </c>
      <c r="AO65" s="39">
        <f>IF(AND('Input Sheet'!$D$21="Ram",'Input Sheet'!$D$22="Crossbred"),AO38,IF(AND('Input Sheet'!$D$21="Ram",'Input Sheet'!$D$22="Mountain"),AO39,IF(AND('Input Sheet'!$D$21="Wether",'Input Sheet'!$D$22="Crossbred"),AO40,IF(AND('Input Sheet'!$D$21="Wether",'Input Sheet'!$D$22="Mountain"),AO41,IF(AND('Input Sheet'!$D$21="Ewe",'Input Sheet'!$D$22="Crossbred"),AO42,IF(AND('Input Sheet'!$D$21="Ewe",'Input Sheet'!$D$22="Mountain"),AO43))))))</f>
        <v>150</v>
      </c>
      <c r="AP65" s="39">
        <f>IF(AND('Input Sheet'!$D$21="Ram",'Input Sheet'!$D$22="Crossbred"),AP38,IF(AND('Input Sheet'!$D$21="Ram",'Input Sheet'!$D$22="Mountain"),AP39,IF(AND('Input Sheet'!$D$21="Wether",'Input Sheet'!$D$22="Crossbred"),AP40,IF(AND('Input Sheet'!$D$21="Wether",'Input Sheet'!$D$22="Mountain"),AP41,IF(AND('Input Sheet'!$D$21="Ewe",'Input Sheet'!$D$22="Crossbred"),AP42,IF(AND('Input Sheet'!$D$21="Ewe",'Input Sheet'!$D$22="Mountain"),AP43))))))</f>
        <v>150</v>
      </c>
      <c r="AQ65" s="39">
        <f>IF(AND('Input Sheet'!$D$21="Ram",'Input Sheet'!$D$22="Crossbred"),AQ38,IF(AND('Input Sheet'!$D$21="Ram",'Input Sheet'!$D$22="Mountain"),AQ39,IF(AND('Input Sheet'!$D$21="Wether",'Input Sheet'!$D$22="Crossbred"),AQ40,IF(AND('Input Sheet'!$D$21="Wether",'Input Sheet'!$D$22="Mountain"),AQ41,IF(AND('Input Sheet'!$D$21="Ewe",'Input Sheet'!$D$22="Crossbred"),AQ42,IF(AND('Input Sheet'!$D$21="Ewe",'Input Sheet'!$D$22="Mountain"),AQ43))))))</f>
        <v>150</v>
      </c>
      <c r="AR65" s="39">
        <f>IF(AND('Input Sheet'!$D$21="Ram",'Input Sheet'!$D$22="Crossbred"),AR38,IF(AND('Input Sheet'!$D$21="Ram",'Input Sheet'!$D$22="Mountain"),AR39,IF(AND('Input Sheet'!$D$21="Wether",'Input Sheet'!$D$22="Crossbred"),AR40,IF(AND('Input Sheet'!$D$21="Wether",'Input Sheet'!$D$22="Mountain"),AR41,IF(AND('Input Sheet'!$D$21="Ewe",'Input Sheet'!$D$22="Crossbred"),AR42,IF(AND('Input Sheet'!$D$21="Ewe",'Input Sheet'!$D$22="Mountain"),AR43))))))</f>
        <v>150</v>
      </c>
      <c r="AS65" s="39">
        <f>IF(AND('Input Sheet'!$D$21="Ram",'Input Sheet'!$D$22="Crossbred"),AS38,IF(AND('Input Sheet'!$D$21="Ram",'Input Sheet'!$D$22="Mountain"),AS39,IF(AND('Input Sheet'!$D$21="Wether",'Input Sheet'!$D$22="Crossbred"),AS40,IF(AND('Input Sheet'!$D$21="Wether",'Input Sheet'!$D$22="Mountain"),AS41,IF(AND('Input Sheet'!$D$21="Ewe",'Input Sheet'!$D$22="Crossbred"),AS42,IF(AND('Input Sheet'!$D$21="Ewe",'Input Sheet'!$D$22="Mountain"),AS43))))))</f>
        <v>150</v>
      </c>
      <c r="AT65" s="39">
        <f>IF(AND('Input Sheet'!$D$21="Ram",'Input Sheet'!$D$22="Crossbred"),AT38,IF(AND('Input Sheet'!$D$21="Ram",'Input Sheet'!$D$22="Mountain"),AT39,IF(AND('Input Sheet'!$D$21="Wether",'Input Sheet'!$D$22="Crossbred"),AT40,IF(AND('Input Sheet'!$D$21="Wether",'Input Sheet'!$D$22="Mountain"),AT41,IF(AND('Input Sheet'!$D$21="Ewe",'Input Sheet'!$D$22="Crossbred"),AT42,IF(AND('Input Sheet'!$D$21="Ewe",'Input Sheet'!$D$22="Mountain"),AT43))))))</f>
        <v>150</v>
      </c>
      <c r="AU65" s="39">
        <f>IF(AND('Input Sheet'!$D$21="Ram",'Input Sheet'!$D$22="Crossbred"),AU38,IF(AND('Input Sheet'!$D$21="Ram",'Input Sheet'!$D$22="Mountain"),AU39,IF(AND('Input Sheet'!$D$21="Wether",'Input Sheet'!$D$22="Crossbred"),AU40,IF(AND('Input Sheet'!$D$21="Wether",'Input Sheet'!$D$22="Mountain"),AU41,IF(AND('Input Sheet'!$D$21="Ewe",'Input Sheet'!$D$22="Crossbred"),AU42,IF(AND('Input Sheet'!$D$21="Ewe",'Input Sheet'!$D$22="Mountain"),AU43))))))</f>
        <v>150</v>
      </c>
      <c r="AV65" s="39">
        <f>IF(AND('Input Sheet'!$D$21="Ram",'Input Sheet'!$D$22="Crossbred"),AV38,IF(AND('Input Sheet'!$D$21="Ram",'Input Sheet'!$D$22="Mountain"),AV39,IF(AND('Input Sheet'!$D$21="Wether",'Input Sheet'!$D$22="Crossbred"),AV40,IF(AND('Input Sheet'!$D$21="Wether",'Input Sheet'!$D$22="Mountain"),AV41,IF(AND('Input Sheet'!$D$21="Ewe",'Input Sheet'!$D$22="Crossbred"),AV42,IF(AND('Input Sheet'!$D$21="Ewe",'Input Sheet'!$D$22="Mountain"),AV43))))))</f>
        <v>150</v>
      </c>
      <c r="AW65" s="39">
        <f>IF(AND('Input Sheet'!$D$21="Ram",'Input Sheet'!$D$22="Crossbred"),AW38,IF(AND('Input Sheet'!$D$21="Ram",'Input Sheet'!$D$22="Mountain"),AW39,IF(AND('Input Sheet'!$D$21="Wether",'Input Sheet'!$D$22="Crossbred"),AW40,IF(AND('Input Sheet'!$D$21="Wether",'Input Sheet'!$D$22="Mountain"),AW41,IF(AND('Input Sheet'!$D$21="Ewe",'Input Sheet'!$D$22="Crossbred"),AW42,IF(AND('Input Sheet'!$D$21="Ewe",'Input Sheet'!$D$22="Mountain"),AW43))))))</f>
        <v>150</v>
      </c>
      <c r="AX65" s="39">
        <f>IF(AND('Input Sheet'!$D$21="Ram",'Input Sheet'!$D$22="Crossbred"),AX38,IF(AND('Input Sheet'!$D$21="Ram",'Input Sheet'!$D$22="Mountain"),AX39,IF(AND('Input Sheet'!$D$21="Wether",'Input Sheet'!$D$22="Crossbred"),AX40,IF(AND('Input Sheet'!$D$21="Wether",'Input Sheet'!$D$22="Mountain"),AX41,IF(AND('Input Sheet'!$D$21="Ewe",'Input Sheet'!$D$22="Crossbred"),AX42,IF(AND('Input Sheet'!$D$21="Ewe",'Input Sheet'!$D$22="Mountain"),AX43))))))</f>
        <v>150</v>
      </c>
      <c r="AY65" s="39">
        <f>IF(AND('Input Sheet'!$D$21="Ram",'Input Sheet'!$D$22="Crossbred"),AY38,IF(AND('Input Sheet'!$D$21="Ram",'Input Sheet'!$D$22="Mountain"),AY39,IF(AND('Input Sheet'!$D$21="Wether",'Input Sheet'!$D$22="Crossbred"),AY40,IF(AND('Input Sheet'!$D$21="Wether",'Input Sheet'!$D$22="Mountain"),AY41,IF(AND('Input Sheet'!$D$21="Ewe",'Input Sheet'!$D$22="Crossbred"),AY42,IF(AND('Input Sheet'!$D$21="Ewe",'Input Sheet'!$D$22="Mountain"),AY43))))))</f>
        <v>150</v>
      </c>
      <c r="AZ65" s="39">
        <f>IF(AND('Input Sheet'!$D$21="Ram",'Input Sheet'!$D$22="Crossbred"),AZ38,IF(AND('Input Sheet'!$D$21="Ram",'Input Sheet'!$D$22="Mountain"),AZ39,IF(AND('Input Sheet'!$D$21="Wether",'Input Sheet'!$D$22="Crossbred"),AZ40,IF(AND('Input Sheet'!$D$21="Wether",'Input Sheet'!$D$22="Mountain"),AZ41,IF(AND('Input Sheet'!$D$21="Ewe",'Input Sheet'!$D$22="Crossbred"),AZ42,IF(AND('Input Sheet'!$D$21="Ewe",'Input Sheet'!$D$22="Mountain"),AZ43))))))</f>
        <v>150</v>
      </c>
      <c r="BA65" s="39">
        <f>IF(AND('Input Sheet'!$D$21="Ram",'Input Sheet'!$D$22="Crossbred"),BA38,IF(AND('Input Sheet'!$D$21="Ram",'Input Sheet'!$D$22="Mountain"),BA39,IF(AND('Input Sheet'!$D$21="Wether",'Input Sheet'!$D$22="Crossbred"),BA40,IF(AND('Input Sheet'!$D$21="Wether",'Input Sheet'!$D$22="Mountain"),BA41,IF(AND('Input Sheet'!$D$21="Ewe",'Input Sheet'!$D$22="Crossbred"),BA42,IF(AND('Input Sheet'!$D$21="Ewe",'Input Sheet'!$D$22="Mountain"),BA43))))))</f>
        <v>150</v>
      </c>
      <c r="BB65" s="39">
        <f>IF(AND('Input Sheet'!$D$21="Ram",'Input Sheet'!$D$22="Crossbred"),BB38,IF(AND('Input Sheet'!$D$21="Ram",'Input Sheet'!$D$22="Mountain"),BB39,IF(AND('Input Sheet'!$D$21="Wether",'Input Sheet'!$D$22="Crossbred"),BB40,IF(AND('Input Sheet'!$D$21="Wether",'Input Sheet'!$D$22="Mountain"),BB41,IF(AND('Input Sheet'!$D$21="Ewe",'Input Sheet'!$D$22="Crossbred"),BB42,IF(AND('Input Sheet'!$D$21="Ewe",'Input Sheet'!$D$22="Mountain"),BB43))))))</f>
        <v>150</v>
      </c>
      <c r="BC65" s="39">
        <f>IF(AND('Input Sheet'!$D$21="Ram",'Input Sheet'!$D$22="Crossbred"),BC38,IF(AND('Input Sheet'!$D$21="Ram",'Input Sheet'!$D$22="Mountain"),BC39,IF(AND('Input Sheet'!$D$21="Wether",'Input Sheet'!$D$22="Crossbred"),BC40,IF(AND('Input Sheet'!$D$21="Wether",'Input Sheet'!$D$22="Mountain"),BC41,IF(AND('Input Sheet'!$D$21="Ewe",'Input Sheet'!$D$22="Crossbred"),BC42,IF(AND('Input Sheet'!$D$21="Ewe",'Input Sheet'!$D$22="Mountain"),BC43))))))</f>
        <v>150</v>
      </c>
      <c r="BD65" s="39">
        <f>IF(AND('Input Sheet'!$D$21="Ram",'Input Sheet'!$D$22="Crossbred"),BD38,IF(AND('Input Sheet'!$D$21="Ram",'Input Sheet'!$D$22="Mountain"),BD39,IF(AND('Input Sheet'!$D$21="Wether",'Input Sheet'!$D$22="Crossbred"),BD40,IF(AND('Input Sheet'!$D$21="Wether",'Input Sheet'!$D$22="Mountain"),BD41,IF(AND('Input Sheet'!$D$21="Ewe",'Input Sheet'!$D$22="Crossbred"),BD42,IF(AND('Input Sheet'!$D$21="Ewe",'Input Sheet'!$D$22="Mountain"),BD43))))))</f>
        <v>150</v>
      </c>
      <c r="BE65" s="39">
        <f>IF(AND('Input Sheet'!$D$21="Ram",'Input Sheet'!$D$22="Crossbred"),BE38,IF(AND('Input Sheet'!$D$21="Ram",'Input Sheet'!$D$22="Mountain"),BE39,IF(AND('Input Sheet'!$D$21="Wether",'Input Sheet'!$D$22="Crossbred"),BE40,IF(AND('Input Sheet'!$D$21="Wether",'Input Sheet'!$D$22="Mountain"),BE41,IF(AND('Input Sheet'!$D$21="Ewe",'Input Sheet'!$D$22="Crossbred"),BE42,IF(AND('Input Sheet'!$D$21="Ewe",'Input Sheet'!$D$22="Mountain"),BE43))))))</f>
        <v>150</v>
      </c>
      <c r="BF65" s="39">
        <f>IF(AND('Input Sheet'!$D$21="Ram",'Input Sheet'!$D$22="Crossbred"),BF38,IF(AND('Input Sheet'!$D$21="Ram",'Input Sheet'!$D$22="Mountain"),BF39,IF(AND('Input Sheet'!$D$21="Wether",'Input Sheet'!$D$22="Crossbred"),BF40,IF(AND('Input Sheet'!$D$21="Wether",'Input Sheet'!$D$22="Mountain"),BF41,IF(AND('Input Sheet'!$D$21="Ewe",'Input Sheet'!$D$22="Crossbred"),BF42,IF(AND('Input Sheet'!$D$21="Ewe",'Input Sheet'!$D$22="Mountain"),BF43))))))</f>
        <v>150</v>
      </c>
      <c r="BG65" s="39">
        <f>IF(AND('Input Sheet'!$D$21="Ram",'Input Sheet'!$D$22="Crossbred"),BG38,IF(AND('Input Sheet'!$D$21="Ram",'Input Sheet'!$D$22="Mountain"),BG39,IF(AND('Input Sheet'!$D$21="Wether",'Input Sheet'!$D$22="Crossbred"),BG40,IF(AND('Input Sheet'!$D$21="Wether",'Input Sheet'!$D$22="Mountain"),BG41,IF(AND('Input Sheet'!$D$21="Ewe",'Input Sheet'!$D$22="Crossbred"),BG42,IF(AND('Input Sheet'!$D$21="Ewe",'Input Sheet'!$D$22="Mountain"),BG43))))))</f>
        <v>150</v>
      </c>
      <c r="BH65" s="39">
        <f>IF(AND('Input Sheet'!$D$21="Ram",'Input Sheet'!$D$22="Crossbred"),BH38,IF(AND('Input Sheet'!$D$21="Ram",'Input Sheet'!$D$22="Mountain"),BH39,IF(AND('Input Sheet'!$D$21="Wether",'Input Sheet'!$D$22="Crossbred"),BH40,IF(AND('Input Sheet'!$D$21="Wether",'Input Sheet'!$D$22="Mountain"),BH41,IF(AND('Input Sheet'!$D$21="Ewe",'Input Sheet'!$D$22="Crossbred"),BH42,IF(AND('Input Sheet'!$D$21="Ewe",'Input Sheet'!$D$22="Mountain"),BH43))))))</f>
        <v>150</v>
      </c>
      <c r="BI65" s="39">
        <f>IF(AND('Input Sheet'!$D$21="Ram",'Input Sheet'!$D$22="Crossbred"),BI38,IF(AND('Input Sheet'!$D$21="Ram",'Input Sheet'!$D$22="Mountain"),BI39,IF(AND('Input Sheet'!$D$21="Wether",'Input Sheet'!$D$22="Crossbred"),BI40,IF(AND('Input Sheet'!$D$21="Wether",'Input Sheet'!$D$22="Mountain"),BI41,IF(AND('Input Sheet'!$D$21="Ewe",'Input Sheet'!$D$22="Crossbred"),BI42,IF(AND('Input Sheet'!$D$21="Ewe",'Input Sheet'!$D$22="Mountain"),BI43))))))</f>
        <v>150</v>
      </c>
      <c r="BJ65" s="39">
        <f>IF(AND('Input Sheet'!$D$21="Ram",'Input Sheet'!$D$22="Crossbred"),BJ38,IF(AND('Input Sheet'!$D$21="Ram",'Input Sheet'!$D$22="Mountain"),BJ39,IF(AND('Input Sheet'!$D$21="Wether",'Input Sheet'!$D$22="Crossbred"),BJ40,IF(AND('Input Sheet'!$D$21="Wether",'Input Sheet'!$D$22="Mountain"),BJ41,IF(AND('Input Sheet'!$D$21="Ewe",'Input Sheet'!$D$22="Crossbred"),BJ42,IF(AND('Input Sheet'!$D$21="Ewe",'Input Sheet'!$D$22="Mountain"),BJ43))))))</f>
        <v>150</v>
      </c>
      <c r="BK65" s="39">
        <f>IF(AND('Input Sheet'!$D$21="Ram",'Input Sheet'!$D$22="Crossbred"),BK38,IF(AND('Input Sheet'!$D$21="Ram",'Input Sheet'!$D$22="Mountain"),BK39,IF(AND('Input Sheet'!$D$21="Wether",'Input Sheet'!$D$22="Crossbred"),BK40,IF(AND('Input Sheet'!$D$21="Wether",'Input Sheet'!$D$22="Mountain"),BK41,IF(AND('Input Sheet'!$D$21="Ewe",'Input Sheet'!$D$22="Crossbred"),BK42,IF(AND('Input Sheet'!$D$21="Ewe",'Input Sheet'!$D$22="Mountain"),BK43))))))</f>
        <v>100</v>
      </c>
      <c r="BL65" s="39">
        <f>IF(AND('Input Sheet'!$D$21="Ram",'Input Sheet'!$D$22="Crossbred"),BL38,IF(AND('Input Sheet'!$D$21="Ram",'Input Sheet'!$D$22="Mountain"),BL39,IF(AND('Input Sheet'!$D$21="Wether",'Input Sheet'!$D$22="Crossbred"),BL40,IF(AND('Input Sheet'!$D$21="Wether",'Input Sheet'!$D$22="Mountain"),BL41,IF(AND('Input Sheet'!$D$21="Ewe",'Input Sheet'!$D$22="Crossbred"),BL42,IF(AND('Input Sheet'!$D$21="Ewe",'Input Sheet'!$D$22="Mountain"),BL43))))))</f>
        <v>100</v>
      </c>
      <c r="BM65" s="39">
        <f>IF(AND('Input Sheet'!$D$21="Ram",'Input Sheet'!$D$22="Crossbred"),BM38,IF(AND('Input Sheet'!$D$21="Ram",'Input Sheet'!$D$22="Mountain"),BM39,IF(AND('Input Sheet'!$D$21="Wether",'Input Sheet'!$D$22="Crossbred"),BM40,IF(AND('Input Sheet'!$D$21="Wether",'Input Sheet'!$D$22="Mountain"),BM41,IF(AND('Input Sheet'!$D$21="Ewe",'Input Sheet'!$D$22="Crossbred"),BM42,IF(AND('Input Sheet'!$D$21="Ewe",'Input Sheet'!$D$22="Mountain"),BM43))))))</f>
        <v>100</v>
      </c>
      <c r="BN65" s="39">
        <f>IF(AND('Input Sheet'!$D$21="Ram",'Input Sheet'!$D$22="Crossbred"),BN38,IF(AND('Input Sheet'!$D$21="Ram",'Input Sheet'!$D$22="Mountain"),BN39,IF(AND('Input Sheet'!$D$21="Wether",'Input Sheet'!$D$22="Crossbred"),BN40,IF(AND('Input Sheet'!$D$21="Wether",'Input Sheet'!$D$22="Mountain"),BN41,IF(AND('Input Sheet'!$D$21="Ewe",'Input Sheet'!$D$22="Crossbred"),BN42,IF(AND('Input Sheet'!$D$21="Ewe",'Input Sheet'!$D$22="Mountain"),BN43))))))</f>
        <v>100</v>
      </c>
      <c r="BO65" s="39">
        <f>IF(AND('Input Sheet'!$D$21="Ram",'Input Sheet'!$D$22="Crossbred"),BO38,IF(AND('Input Sheet'!$D$21="Ram",'Input Sheet'!$D$22="Mountain"),BO39,IF(AND('Input Sheet'!$D$21="Wether",'Input Sheet'!$D$22="Crossbred"),BO40,IF(AND('Input Sheet'!$D$21="Wether",'Input Sheet'!$D$22="Mountain"),BO41,IF(AND('Input Sheet'!$D$21="Ewe",'Input Sheet'!$D$22="Crossbred"),BO42,IF(AND('Input Sheet'!$D$21="Ewe",'Input Sheet'!$D$22="Mountain"),BO43))))))</f>
        <v>100</v>
      </c>
      <c r="BP65" s="39">
        <f>IF(AND('Input Sheet'!$D$21="Ram",'Input Sheet'!$D$22="Crossbred"),BP38,IF(AND('Input Sheet'!$D$21="Ram",'Input Sheet'!$D$22="Mountain"),BP39,IF(AND('Input Sheet'!$D$21="Wether",'Input Sheet'!$D$22="Crossbred"),BP40,IF(AND('Input Sheet'!$D$21="Wether",'Input Sheet'!$D$22="Mountain"),BP41,IF(AND('Input Sheet'!$D$21="Ewe",'Input Sheet'!$D$22="Crossbred"),BP42,IF(AND('Input Sheet'!$D$21="Ewe",'Input Sheet'!$D$22="Mountain"),BP43))))))</f>
        <v>100</v>
      </c>
      <c r="BQ65" s="39">
        <f>IF(AND('Input Sheet'!$D$21="Ram",'Input Sheet'!$D$22="Crossbred"),BQ38,IF(AND('Input Sheet'!$D$21="Ram",'Input Sheet'!$D$22="Mountain"),BQ39,IF(AND('Input Sheet'!$D$21="Wether",'Input Sheet'!$D$22="Crossbred"),BQ40,IF(AND('Input Sheet'!$D$21="Wether",'Input Sheet'!$D$22="Mountain"),BQ41,IF(AND('Input Sheet'!$D$21="Ewe",'Input Sheet'!$D$22="Crossbred"),BQ42,IF(AND('Input Sheet'!$D$21="Ewe",'Input Sheet'!$D$22="Mountain"),BQ43))))))</f>
        <v>100</v>
      </c>
      <c r="BR65" s="39">
        <f>IF(AND('Input Sheet'!$D$21="Ram",'Input Sheet'!$D$22="Crossbred"),BR38,IF(AND('Input Sheet'!$D$21="Ram",'Input Sheet'!$D$22="Mountain"),BR39,IF(AND('Input Sheet'!$D$21="Wether",'Input Sheet'!$D$22="Crossbred"),BR40,IF(AND('Input Sheet'!$D$21="Wether",'Input Sheet'!$D$22="Mountain"),BR41,IF(AND('Input Sheet'!$D$21="Ewe",'Input Sheet'!$D$22="Crossbred"),BR42,IF(AND('Input Sheet'!$D$21="Ewe",'Input Sheet'!$D$22="Mountain"),BR43))))))</f>
        <v>100</v>
      </c>
      <c r="BS65" s="39">
        <f>IF(AND('Input Sheet'!$D$21="Ram",'Input Sheet'!$D$22="Crossbred"),BS38,IF(AND('Input Sheet'!$D$21="Ram",'Input Sheet'!$D$22="Mountain"),BS39,IF(AND('Input Sheet'!$D$21="Wether",'Input Sheet'!$D$22="Crossbred"),BS40,IF(AND('Input Sheet'!$D$21="Wether",'Input Sheet'!$D$22="Mountain"),BS41,IF(AND('Input Sheet'!$D$21="Ewe",'Input Sheet'!$D$22="Crossbred"),BS42,IF(AND('Input Sheet'!$D$21="Ewe",'Input Sheet'!$D$22="Mountain"),BS43))))))</f>
        <v>100</v>
      </c>
      <c r="BT65" s="39">
        <f>IF(AND('Input Sheet'!$D$21="Ram",'Input Sheet'!$D$22="Crossbred"),BT38,IF(AND('Input Sheet'!$D$21="Ram",'Input Sheet'!$D$22="Mountain"),BT39,IF(AND('Input Sheet'!$D$21="Wether",'Input Sheet'!$D$22="Crossbred"),BT40,IF(AND('Input Sheet'!$D$21="Wether",'Input Sheet'!$D$22="Mountain"),BT41,IF(AND('Input Sheet'!$D$21="Ewe",'Input Sheet'!$D$22="Crossbred"),BT42,IF(AND('Input Sheet'!$D$21="Ewe",'Input Sheet'!$D$22="Mountain"),BT43))))))</f>
        <v>100</v>
      </c>
      <c r="BU65" s="39">
        <f>IF(AND('Input Sheet'!$D$21="Ram",'Input Sheet'!$D$22="Crossbred"),BU38,IF(AND('Input Sheet'!$D$21="Ram",'Input Sheet'!$D$22="Mountain"),BU39,IF(AND('Input Sheet'!$D$21="Wether",'Input Sheet'!$D$22="Crossbred"),BU40,IF(AND('Input Sheet'!$D$21="Wether",'Input Sheet'!$D$22="Mountain"),BU41,IF(AND('Input Sheet'!$D$21="Ewe",'Input Sheet'!$D$22="Crossbred"),BU42,IF(AND('Input Sheet'!$D$21="Ewe",'Input Sheet'!$D$22="Mountain"),BU43))))))</f>
        <v>100</v>
      </c>
      <c r="BV65" s="39">
        <f>IF(AND('Input Sheet'!$D$21="Ram",'Input Sheet'!$D$22="Crossbred"),BV38,IF(AND('Input Sheet'!$D$21="Ram",'Input Sheet'!$D$22="Mountain"),BV39,IF(AND('Input Sheet'!$D$21="Wether",'Input Sheet'!$D$22="Crossbred"),BV40,IF(AND('Input Sheet'!$D$21="Wether",'Input Sheet'!$D$22="Mountain"),BV41,IF(AND('Input Sheet'!$D$21="Ewe",'Input Sheet'!$D$22="Crossbred"),BV42,IF(AND('Input Sheet'!$D$21="Ewe",'Input Sheet'!$D$22="Mountain"),BV43))))))</f>
        <v>100</v>
      </c>
      <c r="BW65" s="39">
        <f>IF(AND('Input Sheet'!$D$21="Ram",'Input Sheet'!$D$22="Crossbred"),BW38,IF(AND('Input Sheet'!$D$21="Ram",'Input Sheet'!$D$22="Mountain"),BW39,IF(AND('Input Sheet'!$D$21="Wether",'Input Sheet'!$D$22="Crossbred"),BW40,IF(AND('Input Sheet'!$D$21="Wether",'Input Sheet'!$D$22="Mountain"),BW41,IF(AND('Input Sheet'!$D$21="Ewe",'Input Sheet'!$D$22="Crossbred"),BW42,IF(AND('Input Sheet'!$D$21="Ewe",'Input Sheet'!$D$22="Mountain"),BW43))))))</f>
        <v>100</v>
      </c>
      <c r="BX65" s="39">
        <f>IF(AND('Input Sheet'!$D$21="Ram",'Input Sheet'!$D$22="Crossbred"),BX38,IF(AND('Input Sheet'!$D$21="Ram",'Input Sheet'!$D$22="Mountain"),BX39,IF(AND('Input Sheet'!$D$21="Wether",'Input Sheet'!$D$22="Crossbred"),BX40,IF(AND('Input Sheet'!$D$21="Wether",'Input Sheet'!$D$22="Mountain"),BX41,IF(AND('Input Sheet'!$D$21="Ewe",'Input Sheet'!$D$22="Crossbred"),BX42,IF(AND('Input Sheet'!$D$21="Ewe",'Input Sheet'!$D$22="Mountain"),BX43))))))</f>
        <v>100</v>
      </c>
      <c r="BY65" s="39">
        <f>IF(AND('Input Sheet'!$D$21="Ram",'Input Sheet'!$D$22="Crossbred"),BY38,IF(AND('Input Sheet'!$D$21="Ram",'Input Sheet'!$D$22="Mountain"),BY39,IF(AND('Input Sheet'!$D$21="Wether",'Input Sheet'!$D$22="Crossbred"),BY40,IF(AND('Input Sheet'!$D$21="Wether",'Input Sheet'!$D$22="Mountain"),BY41,IF(AND('Input Sheet'!$D$21="Ewe",'Input Sheet'!$D$22="Crossbred"),BY42,IF(AND('Input Sheet'!$D$21="Ewe",'Input Sheet'!$D$22="Mountain"),BY43))))))</f>
        <v>100</v>
      </c>
      <c r="BZ65" s="39">
        <f>IF(AND('Input Sheet'!$D$21="Ram",'Input Sheet'!$D$22="Crossbred"),BZ38,IF(AND('Input Sheet'!$D$21="Ram",'Input Sheet'!$D$22="Mountain"),BZ39,IF(AND('Input Sheet'!$D$21="Wether",'Input Sheet'!$D$22="Crossbred"),BZ40,IF(AND('Input Sheet'!$D$21="Wether",'Input Sheet'!$D$22="Mountain"),BZ41,IF(AND('Input Sheet'!$D$21="Ewe",'Input Sheet'!$D$22="Crossbred"),BZ42,IF(AND('Input Sheet'!$D$21="Ewe",'Input Sheet'!$D$22="Mountain"),BZ43))))))</f>
        <v>100</v>
      </c>
      <c r="CA65" s="39">
        <f>IF(AND('Input Sheet'!$D$21="Ram",'Input Sheet'!$D$22="Crossbred"),CA38,IF(AND('Input Sheet'!$D$21="Ram",'Input Sheet'!$D$22="Mountain"),CA39,IF(AND('Input Sheet'!$D$21="Wether",'Input Sheet'!$D$22="Crossbred"),CA40,IF(AND('Input Sheet'!$D$21="Wether",'Input Sheet'!$D$22="Mountain"),CA41,IF(AND('Input Sheet'!$D$21="Ewe",'Input Sheet'!$D$22="Crossbred"),CA42,IF(AND('Input Sheet'!$D$21="Ewe",'Input Sheet'!$D$22="Mountain"),CA43))))))</f>
        <v>100</v>
      </c>
      <c r="CB65" s="39">
        <f>IF(AND('Input Sheet'!$D$21="Ram",'Input Sheet'!$D$22="Crossbred"),CB38,IF(AND('Input Sheet'!$D$21="Ram",'Input Sheet'!$D$22="Mountain"),CB39,IF(AND('Input Sheet'!$D$21="Wether",'Input Sheet'!$D$22="Crossbred"),CB40,IF(AND('Input Sheet'!$D$21="Wether",'Input Sheet'!$D$22="Mountain"),CB41,IF(AND('Input Sheet'!$D$21="Ewe",'Input Sheet'!$D$22="Crossbred"),CB42,IF(AND('Input Sheet'!$D$21="Ewe",'Input Sheet'!$D$22="Mountain"),CB43))))))</f>
        <v>100</v>
      </c>
      <c r="CC65" s="39">
        <f>IF(AND('Input Sheet'!$D$21="Ram",'Input Sheet'!$D$22="Crossbred"),CC38,IF(AND('Input Sheet'!$D$21="Ram",'Input Sheet'!$D$22="Mountain"),CC39,IF(AND('Input Sheet'!$D$21="Wether",'Input Sheet'!$D$22="Crossbred"),CC40,IF(AND('Input Sheet'!$D$21="Wether",'Input Sheet'!$D$22="Mountain"),CC41,IF(AND('Input Sheet'!$D$21="Ewe",'Input Sheet'!$D$22="Crossbred"),CC42,IF(AND('Input Sheet'!$D$21="Ewe",'Input Sheet'!$D$22="Mountain"),CC43))))))</f>
        <v>100</v>
      </c>
      <c r="CD65" s="39">
        <f>IF(AND('Input Sheet'!$D$21="Ram",'Input Sheet'!$D$22="Crossbred"),CD38,IF(AND('Input Sheet'!$D$21="Ram",'Input Sheet'!$D$22="Mountain"),CD39,IF(AND('Input Sheet'!$D$21="Wether",'Input Sheet'!$D$22="Crossbred"),CD40,IF(AND('Input Sheet'!$D$21="Wether",'Input Sheet'!$D$22="Mountain"),CD41,IF(AND('Input Sheet'!$D$21="Ewe",'Input Sheet'!$D$22="Crossbred"),CD42,IF(AND('Input Sheet'!$D$21="Ewe",'Input Sheet'!$D$22="Mountain"),CD43))))))</f>
        <v>100</v>
      </c>
      <c r="CE65" s="39">
        <f>IF(AND('Input Sheet'!$D$21="Ram",'Input Sheet'!$D$22="Crossbred"),CE38,IF(AND('Input Sheet'!$D$21="Ram",'Input Sheet'!$D$22="Mountain"),CE39,IF(AND('Input Sheet'!$D$21="Wether",'Input Sheet'!$D$22="Crossbred"),CE40,IF(AND('Input Sheet'!$D$21="Wether",'Input Sheet'!$D$22="Mountain"),CE41,IF(AND('Input Sheet'!$D$21="Ewe",'Input Sheet'!$D$22="Crossbred"),CE42,IF(AND('Input Sheet'!$D$21="Ewe",'Input Sheet'!$D$22="Mountain"),CE43))))))</f>
        <v>100</v>
      </c>
      <c r="CF65" s="39">
        <f>IF(AND('Input Sheet'!$D$21="Ram",'Input Sheet'!$D$22="Crossbred"),CF38,IF(AND('Input Sheet'!$D$21="Ram",'Input Sheet'!$D$22="Mountain"),CF39,IF(AND('Input Sheet'!$D$21="Wether",'Input Sheet'!$D$22="Crossbred"),CF40,IF(AND('Input Sheet'!$D$21="Wether",'Input Sheet'!$D$22="Mountain"),CF41,IF(AND('Input Sheet'!$D$21="Ewe",'Input Sheet'!$D$22="Crossbred"),CF42,IF(AND('Input Sheet'!$D$21="Ewe",'Input Sheet'!$D$22="Mountain"),CF43))))))</f>
        <v>100</v>
      </c>
      <c r="CG65" s="39">
        <f>IF(AND('Input Sheet'!$D$21="Ram",'Input Sheet'!$D$22="Crossbred"),CG38,IF(AND('Input Sheet'!$D$21="Ram",'Input Sheet'!$D$22="Mountain"),CG39,IF(AND('Input Sheet'!$D$21="Wether",'Input Sheet'!$D$22="Crossbred"),CG40,IF(AND('Input Sheet'!$D$21="Wether",'Input Sheet'!$D$22="Mountain"),CG41,IF(AND('Input Sheet'!$D$21="Ewe",'Input Sheet'!$D$22="Crossbred"),CG42,IF(AND('Input Sheet'!$D$21="Ewe",'Input Sheet'!$D$22="Mountain"),CG43))))))</f>
        <v>100</v>
      </c>
      <c r="CH65" s="39">
        <f>IF(AND('Input Sheet'!$D$21="Ram",'Input Sheet'!$D$22="Crossbred"),CH38,IF(AND('Input Sheet'!$D$21="Ram",'Input Sheet'!$D$22="Mountain"),CH39,IF(AND('Input Sheet'!$D$21="Wether",'Input Sheet'!$D$22="Crossbred"),CH40,IF(AND('Input Sheet'!$D$21="Wether",'Input Sheet'!$D$22="Mountain"),CH41,IF(AND('Input Sheet'!$D$21="Ewe",'Input Sheet'!$D$22="Crossbred"),CH42,IF(AND('Input Sheet'!$D$21="Ewe",'Input Sheet'!$D$22="Mountain"),CH43))))))</f>
        <v>100</v>
      </c>
      <c r="CI65" s="39">
        <f>IF(AND('Input Sheet'!$D$21="Ram",'Input Sheet'!$D$22="Crossbred"),CI38,IF(AND('Input Sheet'!$D$21="Ram",'Input Sheet'!$D$22="Mountain"),CI39,IF(AND('Input Sheet'!$D$21="Wether",'Input Sheet'!$D$22="Crossbred"),CI40,IF(AND('Input Sheet'!$D$21="Wether",'Input Sheet'!$D$22="Mountain"),CI41,IF(AND('Input Sheet'!$D$21="Ewe",'Input Sheet'!$D$22="Crossbred"),CI42,IF(AND('Input Sheet'!$D$21="Ewe",'Input Sheet'!$D$22="Mountain"),CI43))))))</f>
        <v>100</v>
      </c>
      <c r="CJ65" s="39">
        <f>IF(AND('Input Sheet'!$D$21="Ram",'Input Sheet'!$D$22="Crossbred"),CJ38,IF(AND('Input Sheet'!$D$21="Ram",'Input Sheet'!$D$22="Mountain"),CJ39,IF(AND('Input Sheet'!$D$21="Wether",'Input Sheet'!$D$22="Crossbred"),CJ40,IF(AND('Input Sheet'!$D$21="Wether",'Input Sheet'!$D$22="Mountain"),CJ41,IF(AND('Input Sheet'!$D$21="Ewe",'Input Sheet'!$D$22="Crossbred"),CJ42,IF(AND('Input Sheet'!$D$21="Ewe",'Input Sheet'!$D$22="Mountain"),CJ43))))))</f>
        <v>100</v>
      </c>
      <c r="CK65" s="39">
        <f>IF(AND('Input Sheet'!$D$21="Ram",'Input Sheet'!$D$22="Crossbred"),CK38,IF(AND('Input Sheet'!$D$21="Ram",'Input Sheet'!$D$22="Mountain"),CK39,IF(AND('Input Sheet'!$D$21="Wether",'Input Sheet'!$D$22="Crossbred"),CK40,IF(AND('Input Sheet'!$D$21="Wether",'Input Sheet'!$D$22="Mountain"),CK41,IF(AND('Input Sheet'!$D$21="Ewe",'Input Sheet'!$D$22="Crossbred"),CK42,IF(AND('Input Sheet'!$D$21="Ewe",'Input Sheet'!$D$22="Mountain"),CK43))))))</f>
        <v>100</v>
      </c>
      <c r="CL65" s="39">
        <f>IF(AND('Input Sheet'!$D$21="Ram",'Input Sheet'!$D$22="Crossbred"),CL38,IF(AND('Input Sheet'!$D$21="Ram",'Input Sheet'!$D$22="Mountain"),CL39,IF(AND('Input Sheet'!$D$21="Wether",'Input Sheet'!$D$22="Crossbred"),CL40,IF(AND('Input Sheet'!$D$21="Wether",'Input Sheet'!$D$22="Mountain"),CL41,IF(AND('Input Sheet'!$D$21="Ewe",'Input Sheet'!$D$22="Crossbred"),CL42,IF(AND('Input Sheet'!$D$21="Ewe",'Input Sheet'!$D$22="Mountain"),CL43))))))</f>
        <v>100</v>
      </c>
      <c r="CM65" s="39">
        <f>IF(AND('Input Sheet'!$D$21="Ram",'Input Sheet'!$D$22="Crossbred"),CM38,IF(AND('Input Sheet'!$D$21="Ram",'Input Sheet'!$D$22="Mountain"),CM39,IF(AND('Input Sheet'!$D$21="Wether",'Input Sheet'!$D$22="Crossbred"),CM40,IF(AND('Input Sheet'!$D$21="Wether",'Input Sheet'!$D$22="Mountain"),CM41,IF(AND('Input Sheet'!$D$21="Ewe",'Input Sheet'!$D$22="Crossbred"),CM42,IF(AND('Input Sheet'!$D$21="Ewe",'Input Sheet'!$D$22="Mountain"),CM43))))))</f>
        <v>100</v>
      </c>
      <c r="CN65" s="39">
        <f>IF(AND('Input Sheet'!$D$21="Ram",'Input Sheet'!$D$22="Crossbred"),CN38,IF(AND('Input Sheet'!$D$21="Ram",'Input Sheet'!$D$22="Mountain"),CN39,IF(AND('Input Sheet'!$D$21="Wether",'Input Sheet'!$D$22="Crossbred"),CN40,IF(AND('Input Sheet'!$D$21="Wether",'Input Sheet'!$D$22="Mountain"),CN41,IF(AND('Input Sheet'!$D$21="Ewe",'Input Sheet'!$D$22="Crossbred"),CN42,IF(AND('Input Sheet'!$D$21="Ewe",'Input Sheet'!$D$22="Mountain"),CN43))))))</f>
        <v>100</v>
      </c>
      <c r="CO65" s="39">
        <f>IF(AND('Input Sheet'!$D$21="Ram",'Input Sheet'!$D$22="Crossbred"),CO38,IF(AND('Input Sheet'!$D$21="Ram",'Input Sheet'!$D$22="Mountain"),CO39,IF(AND('Input Sheet'!$D$21="Wether",'Input Sheet'!$D$22="Crossbred"),CO40,IF(AND('Input Sheet'!$D$21="Wether",'Input Sheet'!$D$22="Mountain"),CO41,IF(AND('Input Sheet'!$D$21="Ewe",'Input Sheet'!$D$22="Crossbred"),CO42,IF(AND('Input Sheet'!$D$21="Ewe",'Input Sheet'!$D$22="Mountain"),CO43))))))</f>
        <v>100</v>
      </c>
      <c r="CP65" s="39">
        <f>IF(AND('Input Sheet'!$D$21="Ram",'Input Sheet'!$D$22="Crossbred"),CP38,IF(AND('Input Sheet'!$D$21="Ram",'Input Sheet'!$D$22="Mountain"),CP39,IF(AND('Input Sheet'!$D$21="Wether",'Input Sheet'!$D$22="Crossbred"),CP40,IF(AND('Input Sheet'!$D$21="Wether",'Input Sheet'!$D$22="Mountain"),CP41,IF(AND('Input Sheet'!$D$21="Ewe",'Input Sheet'!$D$22="Crossbred"),CP42,IF(AND('Input Sheet'!$D$21="Ewe",'Input Sheet'!$D$22="Mountain"),CP43))))))</f>
        <v>100</v>
      </c>
      <c r="CQ65" s="39">
        <f>IF(AND('Input Sheet'!$D$21="Ram",'Input Sheet'!$D$22="Crossbred"),CQ38,IF(AND('Input Sheet'!$D$21="Ram",'Input Sheet'!$D$22="Mountain"),CQ39,IF(AND('Input Sheet'!$D$21="Wether",'Input Sheet'!$D$22="Crossbred"),CQ40,IF(AND('Input Sheet'!$D$21="Wether",'Input Sheet'!$D$22="Mountain"),CQ41,IF(AND('Input Sheet'!$D$21="Ewe",'Input Sheet'!$D$22="Crossbred"),CQ42,IF(AND('Input Sheet'!$D$21="Ewe",'Input Sheet'!$D$22="Mountain"),CQ43))))))</f>
        <v>100</v>
      </c>
      <c r="CR65" s="39">
        <f>IF(AND('Input Sheet'!$D$21="Ram",'Input Sheet'!$D$22="Crossbred"),CR38,IF(AND('Input Sheet'!$D$21="Ram",'Input Sheet'!$D$22="Mountain"),CR39,IF(AND('Input Sheet'!$D$21="Wether",'Input Sheet'!$D$22="Crossbred"),CR40,IF(AND('Input Sheet'!$D$21="Wether",'Input Sheet'!$D$22="Mountain"),CR41,IF(AND('Input Sheet'!$D$21="Ewe",'Input Sheet'!$D$22="Crossbred"),CR42,IF(AND('Input Sheet'!$D$21="Ewe",'Input Sheet'!$D$22="Mountain"),CR43))))))</f>
        <v>100</v>
      </c>
      <c r="CS65" s="39">
        <f>IF(AND('Input Sheet'!$D$21="Ram",'Input Sheet'!$D$22="Crossbred"),CS38,IF(AND('Input Sheet'!$D$21="Ram",'Input Sheet'!$D$22="Mountain"),CS39,IF(AND('Input Sheet'!$D$21="Wether",'Input Sheet'!$D$22="Crossbred"),CS40,IF(AND('Input Sheet'!$D$21="Wether",'Input Sheet'!$D$22="Mountain"),CS41,IF(AND('Input Sheet'!$D$21="Ewe",'Input Sheet'!$D$22="Crossbred"),CS42,IF(AND('Input Sheet'!$D$21="Ewe",'Input Sheet'!$D$22="Mountain"),CS43))))))</f>
        <v>100</v>
      </c>
      <c r="CT65" s="39">
        <f>IF(AND('Input Sheet'!$D$21="Ram",'Input Sheet'!$D$22="Crossbred"),CT38,IF(AND('Input Sheet'!$D$21="Ram",'Input Sheet'!$D$22="Mountain"),CT39,IF(AND('Input Sheet'!$D$21="Wether",'Input Sheet'!$D$22="Crossbred"),CT40,IF(AND('Input Sheet'!$D$21="Wether",'Input Sheet'!$D$22="Mountain"),CT41,IF(AND('Input Sheet'!$D$21="Ewe",'Input Sheet'!$D$22="Crossbred"),CT42,IF(AND('Input Sheet'!$D$21="Ewe",'Input Sheet'!$D$22="Mountain"),CT43))))))</f>
        <v>100</v>
      </c>
      <c r="CU65" s="39">
        <f>IF(AND('Input Sheet'!$D$21="Ram",'Input Sheet'!$D$22="Crossbred"),CU38,IF(AND('Input Sheet'!$D$21="Ram",'Input Sheet'!$D$22="Mountain"),CU39,IF(AND('Input Sheet'!$D$21="Wether",'Input Sheet'!$D$22="Crossbred"),CU40,IF(AND('Input Sheet'!$D$21="Wether",'Input Sheet'!$D$22="Mountain"),CU41,IF(AND('Input Sheet'!$D$21="Ewe",'Input Sheet'!$D$22="Crossbred"),CU42,IF(AND('Input Sheet'!$D$21="Ewe",'Input Sheet'!$D$22="Mountain"),CU43))))))</f>
        <v>100</v>
      </c>
      <c r="CV65" s="39">
        <f>IF(AND('Input Sheet'!$D$21="Ram",'Input Sheet'!$D$22="Crossbred"),CV38,IF(AND('Input Sheet'!$D$21="Ram",'Input Sheet'!$D$22="Mountain"),CV39,IF(AND('Input Sheet'!$D$21="Wether",'Input Sheet'!$D$22="Crossbred"),CV40,IF(AND('Input Sheet'!$D$21="Wether",'Input Sheet'!$D$22="Mountain"),CV41,IF(AND('Input Sheet'!$D$21="Ewe",'Input Sheet'!$D$22="Crossbred"),CV42,IF(AND('Input Sheet'!$D$21="Ewe",'Input Sheet'!$D$22="Mountain"),CV43))))))</f>
        <v>100</v>
      </c>
      <c r="CW65" s="39">
        <f>IF(AND('Input Sheet'!$D$21="Ram",'Input Sheet'!$D$22="Crossbred"),CW38,IF(AND('Input Sheet'!$D$21="Ram",'Input Sheet'!$D$22="Mountain"),CW39,IF(AND('Input Sheet'!$D$21="Wether",'Input Sheet'!$D$22="Crossbred"),CW40,IF(AND('Input Sheet'!$D$21="Wether",'Input Sheet'!$D$22="Mountain"),CW41,IF(AND('Input Sheet'!$D$21="Ewe",'Input Sheet'!$D$22="Crossbred"),CW42,IF(AND('Input Sheet'!$D$21="Ewe",'Input Sheet'!$D$22="Mountain"),CW43))))))</f>
        <v>100</v>
      </c>
      <c r="CX65" s="39">
        <f>IF(AND('Input Sheet'!$D$21="Ram",'Input Sheet'!$D$22="Crossbred"),CX38,IF(AND('Input Sheet'!$D$21="Ram",'Input Sheet'!$D$22="Mountain"),CX39,IF(AND('Input Sheet'!$D$21="Wether",'Input Sheet'!$D$22="Crossbred"),CX40,IF(AND('Input Sheet'!$D$21="Wether",'Input Sheet'!$D$22="Mountain"),CX41,IF(AND('Input Sheet'!$D$21="Ewe",'Input Sheet'!$D$22="Crossbred"),CX42,IF(AND('Input Sheet'!$D$21="Ewe",'Input Sheet'!$D$22="Mountain"),CX43))))))</f>
        <v>100</v>
      </c>
      <c r="CY65" s="39">
        <f>IF(AND('Input Sheet'!$D$21="Ram",'Input Sheet'!$D$22="Crossbred"),CY38,IF(AND('Input Sheet'!$D$21="Ram",'Input Sheet'!$D$22="Mountain"),CY39,IF(AND('Input Sheet'!$D$21="Wether",'Input Sheet'!$D$22="Crossbred"),CY40,IF(AND('Input Sheet'!$D$21="Wether",'Input Sheet'!$D$22="Mountain"),CY41,IF(AND('Input Sheet'!$D$21="Ewe",'Input Sheet'!$D$22="Crossbred"),CY42,IF(AND('Input Sheet'!$D$21="Ewe",'Input Sheet'!$D$22="Mountain"),CY43))))))</f>
        <v>100</v>
      </c>
      <c r="CZ65" s="39">
        <f>IF(AND('Input Sheet'!$D$21="Ram",'Input Sheet'!$D$22="Crossbred"),CZ38,IF(AND('Input Sheet'!$D$21="Ram",'Input Sheet'!$D$22="Mountain"),CZ39,IF(AND('Input Sheet'!$D$21="Wether",'Input Sheet'!$D$22="Crossbred"),CZ40,IF(AND('Input Sheet'!$D$21="Wether",'Input Sheet'!$D$22="Mountain"),CZ41,IF(AND('Input Sheet'!$D$21="Ewe",'Input Sheet'!$D$22="Crossbred"),CZ42,IF(AND('Input Sheet'!$D$21="Ewe",'Input Sheet'!$D$22="Mountain"),CZ43))))))</f>
        <v>100</v>
      </c>
      <c r="DA65" s="39">
        <f>IF(AND('Input Sheet'!$D$21="Ram",'Input Sheet'!$D$22="Crossbred"),DA38,IF(AND('Input Sheet'!$D$21="Ram",'Input Sheet'!$D$22="Mountain"),DA39,IF(AND('Input Sheet'!$D$21="Wether",'Input Sheet'!$D$22="Crossbred"),DA40,IF(AND('Input Sheet'!$D$21="Wether",'Input Sheet'!$D$22="Mountain"),DA41,IF(AND('Input Sheet'!$D$21="Ewe",'Input Sheet'!$D$22="Crossbred"),DA42,IF(AND('Input Sheet'!$D$21="Ewe",'Input Sheet'!$D$22="Mountain"),DA43))))))</f>
        <v>100</v>
      </c>
      <c r="DB65" s="39">
        <f>IF(AND('Input Sheet'!$D$21="Ram",'Input Sheet'!$D$22="Crossbred"),DB38,IF(AND('Input Sheet'!$D$21="Ram",'Input Sheet'!$D$22="Mountain"),DB39,IF(AND('Input Sheet'!$D$21="Wether",'Input Sheet'!$D$22="Crossbred"),DB40,IF(AND('Input Sheet'!$D$21="Wether",'Input Sheet'!$D$22="Mountain"),DB41,IF(AND('Input Sheet'!$D$21="Ewe",'Input Sheet'!$D$22="Crossbred"),DB42,IF(AND('Input Sheet'!$D$21="Ewe",'Input Sheet'!$D$22="Mountain"),DB43))))))</f>
        <v>100</v>
      </c>
      <c r="DC65" s="39">
        <f>IF(AND('Input Sheet'!$D$21="Ram",'Input Sheet'!$D$22="Crossbred"),DC38,IF(AND('Input Sheet'!$D$21="Ram",'Input Sheet'!$D$22="Mountain"),DC39,IF(AND('Input Sheet'!$D$21="Wether",'Input Sheet'!$D$22="Crossbred"),DC40,IF(AND('Input Sheet'!$D$21="Wether",'Input Sheet'!$D$22="Mountain"),DC41,IF(AND('Input Sheet'!$D$21="Ewe",'Input Sheet'!$D$22="Crossbred"),DC42,IF(AND('Input Sheet'!$D$21="Ewe",'Input Sheet'!$D$22="Mountain"),DC43))))))</f>
        <v>100</v>
      </c>
      <c r="DD65" s="39">
        <f>IF(AND('Input Sheet'!$D$21="Ram",'Input Sheet'!$D$22="Crossbred"),DD38,IF(AND('Input Sheet'!$D$21="Ram",'Input Sheet'!$D$22="Mountain"),DD39,IF(AND('Input Sheet'!$D$21="Wether",'Input Sheet'!$D$22="Crossbred"),DD40,IF(AND('Input Sheet'!$D$21="Wether",'Input Sheet'!$D$22="Mountain"),DD41,IF(AND('Input Sheet'!$D$21="Ewe",'Input Sheet'!$D$22="Crossbred"),DD42,IF(AND('Input Sheet'!$D$21="Ewe",'Input Sheet'!$D$22="Mountain"),DD43))))))</f>
        <v>100</v>
      </c>
      <c r="DE65" s="39">
        <f>IF(AND('Input Sheet'!$D$21="Ram",'Input Sheet'!$D$22="Crossbred"),DE38,IF(AND('Input Sheet'!$D$21="Ram",'Input Sheet'!$D$22="Mountain"),DE39,IF(AND('Input Sheet'!$D$21="Wether",'Input Sheet'!$D$22="Crossbred"),DE40,IF(AND('Input Sheet'!$D$21="Wether",'Input Sheet'!$D$22="Mountain"),DE41,IF(AND('Input Sheet'!$D$21="Ewe",'Input Sheet'!$D$22="Crossbred"),DE42,IF(AND('Input Sheet'!$D$21="Ewe",'Input Sheet'!$D$22="Mountain"),DE43))))))</f>
        <v>100</v>
      </c>
      <c r="DF65" s="39">
        <f>IF(AND('Input Sheet'!$D$21="Ram",'Input Sheet'!$D$22="Crossbred"),DF38,IF(AND('Input Sheet'!$D$21="Ram",'Input Sheet'!$D$22="Mountain"),DF39,IF(AND('Input Sheet'!$D$21="Wether",'Input Sheet'!$D$22="Crossbred"),DF40,IF(AND('Input Sheet'!$D$21="Wether",'Input Sheet'!$D$22="Mountain"),DF41,IF(AND('Input Sheet'!$D$21="Ewe",'Input Sheet'!$D$22="Crossbred"),DF42,IF(AND('Input Sheet'!$D$21="Ewe",'Input Sheet'!$D$22="Mountain"),DF43))))))</f>
        <v>100</v>
      </c>
      <c r="DG65" s="39">
        <f>IF(AND('Input Sheet'!$D$21="Ram",'Input Sheet'!$D$22="Crossbred"),DG38,IF(AND('Input Sheet'!$D$21="Ram",'Input Sheet'!$D$22="Mountain"),DG39,IF(AND('Input Sheet'!$D$21="Wether",'Input Sheet'!$D$22="Crossbred"),DG40,IF(AND('Input Sheet'!$D$21="Wether",'Input Sheet'!$D$22="Mountain"),DG41,IF(AND('Input Sheet'!$D$21="Ewe",'Input Sheet'!$D$22="Crossbred"),DG42,IF(AND('Input Sheet'!$D$21="Ewe",'Input Sheet'!$D$22="Mountain"),DG43))))))</f>
        <v>100</v>
      </c>
      <c r="DH65" s="39">
        <f>IF(AND('Input Sheet'!$D$21="Ram",'Input Sheet'!$D$22="Crossbred"),DH38,IF(AND('Input Sheet'!$D$21="Ram",'Input Sheet'!$D$22="Mountain"),DH39,IF(AND('Input Sheet'!$D$21="Wether",'Input Sheet'!$D$22="Crossbred"),DH40,IF(AND('Input Sheet'!$D$21="Wether",'Input Sheet'!$D$22="Mountain"),DH41,IF(AND('Input Sheet'!$D$21="Ewe",'Input Sheet'!$D$22="Crossbred"),DH42,IF(AND('Input Sheet'!$D$21="Ewe",'Input Sheet'!$D$22="Mountain"),DH43))))))</f>
        <v>100</v>
      </c>
      <c r="DI65" s="39">
        <f>IF(AND('Input Sheet'!$D$21="Ram",'Input Sheet'!$D$22="Crossbred"),DI38,IF(AND('Input Sheet'!$D$21="Ram",'Input Sheet'!$D$22="Mountain"),DI39,IF(AND('Input Sheet'!$D$21="Wether",'Input Sheet'!$D$22="Crossbred"),DI40,IF(AND('Input Sheet'!$D$21="Wether",'Input Sheet'!$D$22="Mountain"),DI41,IF(AND('Input Sheet'!$D$21="Ewe",'Input Sheet'!$D$22="Crossbred"),DI42,IF(AND('Input Sheet'!$D$21="Ewe",'Input Sheet'!$D$22="Mountain"),DI43))))))</f>
        <v>100</v>
      </c>
      <c r="DJ65" s="39">
        <f>IF(AND('Input Sheet'!$D$21="Ram",'Input Sheet'!$D$22="Crossbred"),DJ38,IF(AND('Input Sheet'!$D$21="Ram",'Input Sheet'!$D$22="Mountain"),DJ39,IF(AND('Input Sheet'!$D$21="Wether",'Input Sheet'!$D$22="Crossbred"),DJ40,IF(AND('Input Sheet'!$D$21="Wether",'Input Sheet'!$D$22="Mountain"),DJ41,IF(AND('Input Sheet'!$D$21="Ewe",'Input Sheet'!$D$22="Crossbred"),DJ42,IF(AND('Input Sheet'!$D$21="Ewe",'Input Sheet'!$D$22="Mountain"),DJ43))))))</f>
        <v>100</v>
      </c>
      <c r="DK65" s="39">
        <f>IF(AND('Input Sheet'!$D$21="Ram",'Input Sheet'!$D$22="Crossbred"),DK38,IF(AND('Input Sheet'!$D$21="Ram",'Input Sheet'!$D$22="Mountain"),DK39,IF(AND('Input Sheet'!$D$21="Wether",'Input Sheet'!$D$22="Crossbred"),DK40,IF(AND('Input Sheet'!$D$21="Wether",'Input Sheet'!$D$22="Mountain"),DK41,IF(AND('Input Sheet'!$D$21="Ewe",'Input Sheet'!$D$22="Crossbred"),DK42,IF(AND('Input Sheet'!$D$21="Ewe",'Input Sheet'!$D$22="Mountain"),DK43))))))</f>
        <v>100</v>
      </c>
      <c r="DL65" s="39">
        <f>IF(AND('Input Sheet'!$D$21="Ram",'Input Sheet'!$D$22="Crossbred"),DL38,IF(AND('Input Sheet'!$D$21="Ram",'Input Sheet'!$D$22="Mountain"),DL39,IF(AND('Input Sheet'!$D$21="Wether",'Input Sheet'!$D$22="Crossbred"),DL40,IF(AND('Input Sheet'!$D$21="Wether",'Input Sheet'!$D$22="Mountain"),DL41,IF(AND('Input Sheet'!$D$21="Ewe",'Input Sheet'!$D$22="Crossbred"),DL42,IF(AND('Input Sheet'!$D$21="Ewe",'Input Sheet'!$D$22="Mountain"),DL43))))))</f>
        <v>100</v>
      </c>
      <c r="DM65" s="39">
        <f>IF(AND('Input Sheet'!$D$21="Ram",'Input Sheet'!$D$22="Crossbred"),DM38,IF(AND('Input Sheet'!$D$21="Ram",'Input Sheet'!$D$22="Mountain"),DM39,IF(AND('Input Sheet'!$D$21="Wether",'Input Sheet'!$D$22="Crossbred"),DM40,IF(AND('Input Sheet'!$D$21="Wether",'Input Sheet'!$D$22="Mountain"),DM41,IF(AND('Input Sheet'!$D$21="Ewe",'Input Sheet'!$D$22="Crossbred"),DM42,IF(AND('Input Sheet'!$D$21="Ewe",'Input Sheet'!$D$22="Mountain"),DM43))))))</f>
        <v>100</v>
      </c>
      <c r="DN65" s="39">
        <f>IF(AND('Input Sheet'!$D$21="Ram",'Input Sheet'!$D$22="Crossbred"),DN38,IF(AND('Input Sheet'!$D$21="Ram",'Input Sheet'!$D$22="Mountain"),DN39,IF(AND('Input Sheet'!$D$21="Wether",'Input Sheet'!$D$22="Crossbred"),DN40,IF(AND('Input Sheet'!$D$21="Wether",'Input Sheet'!$D$22="Mountain"),DN41,IF(AND('Input Sheet'!$D$21="Ewe",'Input Sheet'!$D$22="Crossbred"),DN42,IF(AND('Input Sheet'!$D$21="Ewe",'Input Sheet'!$D$22="Mountain"),DN43))))))</f>
        <v>100</v>
      </c>
      <c r="DO65" s="39">
        <f>IF(AND('Input Sheet'!$D$21="Ram",'Input Sheet'!$D$22="Crossbred"),DO38,IF(AND('Input Sheet'!$D$21="Ram",'Input Sheet'!$D$22="Mountain"),DO39,IF(AND('Input Sheet'!$D$21="Wether",'Input Sheet'!$D$22="Crossbred"),DO40,IF(AND('Input Sheet'!$D$21="Wether",'Input Sheet'!$D$22="Mountain"),DO41,IF(AND('Input Sheet'!$D$21="Ewe",'Input Sheet'!$D$22="Crossbred"),DO42,IF(AND('Input Sheet'!$D$21="Ewe",'Input Sheet'!$D$22="Mountain"),DO43))))))</f>
        <v>100</v>
      </c>
      <c r="DP65" s="39">
        <f>IF(AND('Input Sheet'!$D$21="Ram",'Input Sheet'!$D$22="Crossbred"),DP38,IF(AND('Input Sheet'!$D$21="Ram",'Input Sheet'!$D$22="Mountain"),DP39,IF(AND('Input Sheet'!$D$21="Wether",'Input Sheet'!$D$22="Crossbred"),DP40,IF(AND('Input Sheet'!$D$21="Wether",'Input Sheet'!$D$22="Mountain"),DP41,IF(AND('Input Sheet'!$D$21="Ewe",'Input Sheet'!$D$22="Crossbred"),DP42,IF(AND('Input Sheet'!$D$21="Ewe",'Input Sheet'!$D$22="Mountain"),DP43))))))</f>
        <v>100</v>
      </c>
      <c r="DQ65" s="39">
        <f>IF(AND('Input Sheet'!$D$21="Ram",'Input Sheet'!$D$22="Crossbred"),DQ38,IF(AND('Input Sheet'!$D$21="Ram",'Input Sheet'!$D$22="Mountain"),DQ39,IF(AND('Input Sheet'!$D$21="Wether",'Input Sheet'!$D$22="Crossbred"),DQ40,IF(AND('Input Sheet'!$D$21="Wether",'Input Sheet'!$D$22="Mountain"),DQ41,IF(AND('Input Sheet'!$D$21="Ewe",'Input Sheet'!$D$22="Crossbred"),DQ42,IF(AND('Input Sheet'!$D$21="Ewe",'Input Sheet'!$D$22="Mountain"),DQ43))))))</f>
        <v>100</v>
      </c>
      <c r="DR65" s="39">
        <f>IF(AND('Input Sheet'!$D$21="Ram",'Input Sheet'!$D$22="Crossbred"),DR38,IF(AND('Input Sheet'!$D$21="Ram",'Input Sheet'!$D$22="Mountain"),DR39,IF(AND('Input Sheet'!$D$21="Wether",'Input Sheet'!$D$22="Crossbred"),DR40,IF(AND('Input Sheet'!$D$21="Wether",'Input Sheet'!$D$22="Mountain"),DR41,IF(AND('Input Sheet'!$D$21="Ewe",'Input Sheet'!$D$22="Crossbred"),DR42,IF(AND('Input Sheet'!$D$21="Ewe",'Input Sheet'!$D$22="Mountain"),DR43))))))</f>
        <v>100</v>
      </c>
      <c r="DS65" s="39">
        <f>IF(AND('Input Sheet'!$D$21="Ram",'Input Sheet'!$D$22="Crossbred"),DS38,IF(AND('Input Sheet'!$D$21="Ram",'Input Sheet'!$D$22="Mountain"),DS39,IF(AND('Input Sheet'!$D$21="Wether",'Input Sheet'!$D$22="Crossbred"),DS40,IF(AND('Input Sheet'!$D$21="Wether",'Input Sheet'!$D$22="Mountain"),DS41,IF(AND('Input Sheet'!$D$21="Ewe",'Input Sheet'!$D$22="Crossbred"),DS42,IF(AND('Input Sheet'!$D$21="Ewe",'Input Sheet'!$D$22="Mountain"),DS43))))))</f>
        <v>100</v>
      </c>
      <c r="DT65" s="39">
        <f>IF(AND('Input Sheet'!$D$21="Ram",'Input Sheet'!$D$22="Crossbred"),DT38,IF(AND('Input Sheet'!$D$21="Ram",'Input Sheet'!$D$22="Mountain"),DT39,IF(AND('Input Sheet'!$D$21="Wether",'Input Sheet'!$D$22="Crossbred"),DT40,IF(AND('Input Sheet'!$D$21="Wether",'Input Sheet'!$D$22="Mountain"),DT41,IF(AND('Input Sheet'!$D$21="Ewe",'Input Sheet'!$D$22="Crossbred"),DT42,IF(AND('Input Sheet'!$D$21="Ewe",'Input Sheet'!$D$22="Mountain"),DT43))))))</f>
        <v>100</v>
      </c>
      <c r="DU65" s="39">
        <f>IF(AND('Input Sheet'!$D$21="Ram",'Input Sheet'!$D$22="Crossbred"),DU38,IF(AND('Input Sheet'!$D$21="Ram",'Input Sheet'!$D$22="Mountain"),DU39,IF(AND('Input Sheet'!$D$21="Wether",'Input Sheet'!$D$22="Crossbred"),DU40,IF(AND('Input Sheet'!$D$21="Wether",'Input Sheet'!$D$22="Mountain"),DU41,IF(AND('Input Sheet'!$D$21="Ewe",'Input Sheet'!$D$22="Crossbred"),DU42,IF(AND('Input Sheet'!$D$21="Ewe",'Input Sheet'!$D$22="Mountain"),DU43))))))</f>
        <v>100</v>
      </c>
      <c r="DV65" s="39">
        <f>IF(AND('Input Sheet'!$D$21="Ram",'Input Sheet'!$D$22="Crossbred"),DV38,IF(AND('Input Sheet'!$D$21="Ram",'Input Sheet'!$D$22="Mountain"),DV39,IF(AND('Input Sheet'!$D$21="Wether",'Input Sheet'!$D$22="Crossbred"),DV40,IF(AND('Input Sheet'!$D$21="Wether",'Input Sheet'!$D$22="Mountain"),DV41,IF(AND('Input Sheet'!$D$21="Ewe",'Input Sheet'!$D$22="Crossbred"),DV42,IF(AND('Input Sheet'!$D$21="Ewe",'Input Sheet'!$D$22="Mountain"),DV43))))))</f>
        <v>100</v>
      </c>
      <c r="DW65" s="39">
        <f>IF(AND('Input Sheet'!$D$21="Ram",'Input Sheet'!$D$22="Crossbred"),DW38,IF(AND('Input Sheet'!$D$21="Ram",'Input Sheet'!$D$22="Mountain"),DW39,IF(AND('Input Sheet'!$D$21="Wether",'Input Sheet'!$D$22="Crossbred"),DW40,IF(AND('Input Sheet'!$D$21="Wether",'Input Sheet'!$D$22="Mountain"),DW41,IF(AND('Input Sheet'!$D$21="Ewe",'Input Sheet'!$D$22="Crossbred"),DW42,IF(AND('Input Sheet'!$D$21="Ewe",'Input Sheet'!$D$22="Mountain"),DW43))))))</f>
        <v>100</v>
      </c>
      <c r="DX65" s="39">
        <f>IF(AND('Input Sheet'!$D$21="Ram",'Input Sheet'!$D$22="Crossbred"),DX38,IF(AND('Input Sheet'!$D$21="Ram",'Input Sheet'!$D$22="Mountain"),DX39,IF(AND('Input Sheet'!$D$21="Wether",'Input Sheet'!$D$22="Crossbred"),DX40,IF(AND('Input Sheet'!$D$21="Wether",'Input Sheet'!$D$22="Mountain"),DX41,IF(AND('Input Sheet'!$D$21="Ewe",'Input Sheet'!$D$22="Crossbred"),DX42,IF(AND('Input Sheet'!$D$21="Ewe",'Input Sheet'!$D$22="Mountain"),DX43))))))</f>
        <v>100</v>
      </c>
      <c r="DY65" s="39">
        <f>IF(AND('Input Sheet'!$D$21="Ram",'Input Sheet'!$D$22="Crossbred"),DY38,IF(AND('Input Sheet'!$D$21="Ram",'Input Sheet'!$D$22="Mountain"),DY39,IF(AND('Input Sheet'!$D$21="Wether",'Input Sheet'!$D$22="Crossbred"),DY40,IF(AND('Input Sheet'!$D$21="Wether",'Input Sheet'!$D$22="Mountain"),DY41,IF(AND('Input Sheet'!$D$21="Ewe",'Input Sheet'!$D$22="Crossbred"),DY42,IF(AND('Input Sheet'!$D$21="Ewe",'Input Sheet'!$D$22="Mountain"),DY43))))))</f>
        <v>100</v>
      </c>
      <c r="DZ65" s="39">
        <f>IF(AND('Input Sheet'!$D$21="Ram",'Input Sheet'!$D$22="Crossbred"),DZ38,IF(AND('Input Sheet'!$D$21="Ram",'Input Sheet'!$D$22="Mountain"),DZ39,IF(AND('Input Sheet'!$D$21="Wether",'Input Sheet'!$D$22="Crossbred"),DZ40,IF(AND('Input Sheet'!$D$21="Wether",'Input Sheet'!$D$22="Mountain"),DZ41,IF(AND('Input Sheet'!$D$21="Ewe",'Input Sheet'!$D$22="Crossbred"),DZ42,IF(AND('Input Sheet'!$D$21="Ewe",'Input Sheet'!$D$22="Mountain"),DZ43))))))</f>
        <v>100</v>
      </c>
      <c r="EA65" s="39">
        <f>IF(AND('Input Sheet'!$D$21="Ram",'Input Sheet'!$D$22="Crossbred"),EA38,IF(AND('Input Sheet'!$D$21="Ram",'Input Sheet'!$D$22="Mountain"),EA39,IF(AND('Input Sheet'!$D$21="Wether",'Input Sheet'!$D$22="Crossbred"),EA40,IF(AND('Input Sheet'!$D$21="Wether",'Input Sheet'!$D$22="Mountain"),EA41,IF(AND('Input Sheet'!$D$21="Ewe",'Input Sheet'!$D$22="Crossbred"),EA42,IF(AND('Input Sheet'!$D$21="Ewe",'Input Sheet'!$D$22="Mountain"),EA43))))))</f>
        <v>100</v>
      </c>
      <c r="EB65" s="39">
        <f>IF(AND('Input Sheet'!$D$21="Ram",'Input Sheet'!$D$22="Crossbred"),EB38,IF(AND('Input Sheet'!$D$21="Ram",'Input Sheet'!$D$22="Mountain"),EB39,IF(AND('Input Sheet'!$D$21="Wether",'Input Sheet'!$D$22="Crossbred"),EB40,IF(AND('Input Sheet'!$D$21="Wether",'Input Sheet'!$D$22="Mountain"),EB41,IF(AND('Input Sheet'!$D$21="Ewe",'Input Sheet'!$D$22="Crossbred"),EB42,IF(AND('Input Sheet'!$D$21="Ewe",'Input Sheet'!$D$22="Mountain"),EB43))))))</f>
        <v>100</v>
      </c>
      <c r="EC65" s="39">
        <f>IF(AND('Input Sheet'!$D$21="Ram",'Input Sheet'!$D$22="Crossbred"),EC38,IF(AND('Input Sheet'!$D$21="Ram",'Input Sheet'!$D$22="Mountain"),EC39,IF(AND('Input Sheet'!$D$21="Wether",'Input Sheet'!$D$22="Crossbred"),EC40,IF(AND('Input Sheet'!$D$21="Wether",'Input Sheet'!$D$22="Mountain"),EC41,IF(AND('Input Sheet'!$D$21="Ewe",'Input Sheet'!$D$22="Crossbred"),EC42,IF(AND('Input Sheet'!$D$21="Ewe",'Input Sheet'!$D$22="Mountain"),EC43))))))</f>
        <v>100</v>
      </c>
      <c r="ED65" s="39">
        <f>IF(AND('Input Sheet'!$D$21="Ram",'Input Sheet'!$D$22="Crossbred"),ED38,IF(AND('Input Sheet'!$D$21="Ram",'Input Sheet'!$D$22="Mountain"),ED39,IF(AND('Input Sheet'!$D$21="Wether",'Input Sheet'!$D$22="Crossbred"),ED40,IF(AND('Input Sheet'!$D$21="Wether",'Input Sheet'!$D$22="Mountain"),ED41,IF(AND('Input Sheet'!$D$21="Ewe",'Input Sheet'!$D$22="Crossbred"),ED42,IF(AND('Input Sheet'!$D$21="Ewe",'Input Sheet'!$D$22="Mountain"),ED43))))))</f>
        <v>100</v>
      </c>
      <c r="EE65" s="39">
        <f>IF(AND('Input Sheet'!$D$21="Ram",'Input Sheet'!$D$22="Crossbred"),EE38,IF(AND('Input Sheet'!$D$21="Ram",'Input Sheet'!$D$22="Mountain"),EE39,IF(AND('Input Sheet'!$D$21="Wether",'Input Sheet'!$D$22="Crossbred"),EE40,IF(AND('Input Sheet'!$D$21="Wether",'Input Sheet'!$D$22="Mountain"),EE41,IF(AND('Input Sheet'!$D$21="Ewe",'Input Sheet'!$D$22="Crossbred"),EE42,IF(AND('Input Sheet'!$D$21="Ewe",'Input Sheet'!$D$22="Mountain"),EE43))))))</f>
        <v>100</v>
      </c>
      <c r="EF65" s="39">
        <f>IF(AND('Input Sheet'!$D$21="Ram",'Input Sheet'!$D$22="Crossbred"),EF38,IF(AND('Input Sheet'!$D$21="Ram",'Input Sheet'!$D$22="Mountain"),EF39,IF(AND('Input Sheet'!$D$21="Wether",'Input Sheet'!$D$22="Crossbred"),EF40,IF(AND('Input Sheet'!$D$21="Wether",'Input Sheet'!$D$22="Mountain"),EF41,IF(AND('Input Sheet'!$D$21="Ewe",'Input Sheet'!$D$22="Crossbred"),EF42,IF(AND('Input Sheet'!$D$21="Ewe",'Input Sheet'!$D$22="Mountain"),EF43))))))</f>
        <v>100</v>
      </c>
      <c r="EG65" s="39">
        <f>IF(AND('Input Sheet'!$D$21="Ram",'Input Sheet'!$D$22="Crossbred"),EG38,IF(AND('Input Sheet'!$D$21="Ram",'Input Sheet'!$D$22="Mountain"),EG39,IF(AND('Input Sheet'!$D$21="Wether",'Input Sheet'!$D$22="Crossbred"),EG40,IF(AND('Input Sheet'!$D$21="Wether",'Input Sheet'!$D$22="Mountain"),EG41,IF(AND('Input Sheet'!$D$21="Ewe",'Input Sheet'!$D$22="Crossbred"),EG42,IF(AND('Input Sheet'!$D$21="Ewe",'Input Sheet'!$D$22="Mountain"),EG43))))))</f>
        <v>100</v>
      </c>
      <c r="EH65" s="39">
        <f>IF(AND('Input Sheet'!$D$21="Ram",'Input Sheet'!$D$22="Crossbred"),EH38,IF(AND('Input Sheet'!$D$21="Ram",'Input Sheet'!$D$22="Mountain"),EH39,IF(AND('Input Sheet'!$D$21="Wether",'Input Sheet'!$D$22="Crossbred"),EH40,IF(AND('Input Sheet'!$D$21="Wether",'Input Sheet'!$D$22="Mountain"),EH41,IF(AND('Input Sheet'!$D$21="Ewe",'Input Sheet'!$D$22="Crossbred"),EH42,IF(AND('Input Sheet'!$D$21="Ewe",'Input Sheet'!$D$22="Mountain"),EH43))))))</f>
        <v>100</v>
      </c>
      <c r="EI65" s="39">
        <f>IF(AND('Input Sheet'!$D$21="Ram",'Input Sheet'!$D$22="Crossbred"),EI38,IF(AND('Input Sheet'!$D$21="Ram",'Input Sheet'!$D$22="Mountain"),EI39,IF(AND('Input Sheet'!$D$21="Wether",'Input Sheet'!$D$22="Crossbred"),EI40,IF(AND('Input Sheet'!$D$21="Wether",'Input Sheet'!$D$22="Mountain"),EI41,IF(AND('Input Sheet'!$D$21="Ewe",'Input Sheet'!$D$22="Crossbred"),EI42,IF(AND('Input Sheet'!$D$21="Ewe",'Input Sheet'!$D$22="Mountain"),EI43))))))</f>
        <v>100</v>
      </c>
      <c r="EJ65" s="39">
        <f>IF(AND('Input Sheet'!$D$21="Ram",'Input Sheet'!$D$22="Crossbred"),EJ38,IF(AND('Input Sheet'!$D$21="Ram",'Input Sheet'!$D$22="Mountain"),EJ39,IF(AND('Input Sheet'!$D$21="Wether",'Input Sheet'!$D$22="Crossbred"),EJ40,IF(AND('Input Sheet'!$D$21="Wether",'Input Sheet'!$D$22="Mountain"),EJ41,IF(AND('Input Sheet'!$D$21="Ewe",'Input Sheet'!$D$22="Crossbred"),EJ42,IF(AND('Input Sheet'!$D$21="Ewe",'Input Sheet'!$D$22="Mountain"),EJ43))))))</f>
        <v>100</v>
      </c>
      <c r="EK65" s="39">
        <f>IF(AND('Input Sheet'!$D$21="Ram",'Input Sheet'!$D$22="Crossbred"),EK38,IF(AND('Input Sheet'!$D$21="Ram",'Input Sheet'!$D$22="Mountain"),EK39,IF(AND('Input Sheet'!$D$21="Wether",'Input Sheet'!$D$22="Crossbred"),EK40,IF(AND('Input Sheet'!$D$21="Wether",'Input Sheet'!$D$22="Mountain"),EK41,IF(AND('Input Sheet'!$D$21="Ewe",'Input Sheet'!$D$22="Crossbred"),EK42,IF(AND('Input Sheet'!$D$21="Ewe",'Input Sheet'!$D$22="Mountain"),EK43))))))</f>
        <v>100</v>
      </c>
      <c r="EL65" s="39">
        <f>IF(AND('Input Sheet'!$D$21="Ram",'Input Sheet'!$D$22="Crossbred"),EL38,IF(AND('Input Sheet'!$D$21="Ram",'Input Sheet'!$D$22="Mountain"),EL39,IF(AND('Input Sheet'!$D$21="Wether",'Input Sheet'!$D$22="Crossbred"),EL40,IF(AND('Input Sheet'!$D$21="Wether",'Input Sheet'!$D$22="Mountain"),EL41,IF(AND('Input Sheet'!$D$21="Ewe",'Input Sheet'!$D$22="Crossbred"),EL42,IF(AND('Input Sheet'!$D$21="Ewe",'Input Sheet'!$D$22="Mountain"),EL43))))))</f>
        <v>100</v>
      </c>
      <c r="EM65" s="39">
        <f>IF(AND('Input Sheet'!$D$21="Ram",'Input Sheet'!$D$22="Crossbred"),EM38,IF(AND('Input Sheet'!$D$21="Ram",'Input Sheet'!$D$22="Mountain"),EM39,IF(AND('Input Sheet'!$D$21="Wether",'Input Sheet'!$D$22="Crossbred"),EM40,IF(AND('Input Sheet'!$D$21="Wether",'Input Sheet'!$D$22="Mountain"),EM41,IF(AND('Input Sheet'!$D$21="Ewe",'Input Sheet'!$D$22="Crossbred"),EM42,IF(AND('Input Sheet'!$D$21="Ewe",'Input Sheet'!$D$22="Mountain"),EM43))))))</f>
        <v>100</v>
      </c>
      <c r="EN65" s="39">
        <f>IF(AND('Input Sheet'!$D$21="Ram",'Input Sheet'!$D$22="Crossbred"),EN38,IF(AND('Input Sheet'!$D$21="Ram",'Input Sheet'!$D$22="Mountain"),EN39,IF(AND('Input Sheet'!$D$21="Wether",'Input Sheet'!$D$22="Crossbred"),EN40,IF(AND('Input Sheet'!$D$21="Wether",'Input Sheet'!$D$22="Mountain"),EN41,IF(AND('Input Sheet'!$D$21="Ewe",'Input Sheet'!$D$22="Crossbred"),EN42,IF(AND('Input Sheet'!$D$21="Ewe",'Input Sheet'!$D$22="Mountain"),EN43))))))</f>
        <v>100</v>
      </c>
      <c r="EO65" s="39">
        <f>IF(AND('Input Sheet'!$D$21="Ram",'Input Sheet'!$D$22="Crossbred"),EO38,IF(AND('Input Sheet'!$D$21="Ram",'Input Sheet'!$D$22="Mountain"),EO39,IF(AND('Input Sheet'!$D$21="Wether",'Input Sheet'!$D$22="Crossbred"),EO40,IF(AND('Input Sheet'!$D$21="Wether",'Input Sheet'!$D$22="Mountain"),EO41,IF(AND('Input Sheet'!$D$21="Ewe",'Input Sheet'!$D$22="Crossbred"),EO42,IF(AND('Input Sheet'!$D$21="Ewe",'Input Sheet'!$D$22="Mountain"),EO43))))))</f>
        <v>100</v>
      </c>
      <c r="EP65" s="39">
        <f>IF(AND('Input Sheet'!$D$21="Ram",'Input Sheet'!$D$22="Crossbred"),EP38,IF(AND('Input Sheet'!$D$21="Ram",'Input Sheet'!$D$22="Mountain"),EP39,IF(AND('Input Sheet'!$D$21="Wether",'Input Sheet'!$D$22="Crossbred"),EP40,IF(AND('Input Sheet'!$D$21="Wether",'Input Sheet'!$D$22="Mountain"),EP41,IF(AND('Input Sheet'!$D$21="Ewe",'Input Sheet'!$D$22="Crossbred"),EP42,IF(AND('Input Sheet'!$D$21="Ewe",'Input Sheet'!$D$22="Mountain"),EP43))))))</f>
        <v>100</v>
      </c>
      <c r="EQ65" s="39">
        <f>IF(AND('Input Sheet'!$D$21="Ram",'Input Sheet'!$D$22="Crossbred"),EQ38,IF(AND('Input Sheet'!$D$21="Ram",'Input Sheet'!$D$22="Mountain"),EQ39,IF(AND('Input Sheet'!$D$21="Wether",'Input Sheet'!$D$22="Crossbred"),EQ40,IF(AND('Input Sheet'!$D$21="Wether",'Input Sheet'!$D$22="Mountain"),EQ41,IF(AND('Input Sheet'!$D$21="Ewe",'Input Sheet'!$D$22="Crossbred"),EQ42,IF(AND('Input Sheet'!$D$21="Ewe",'Input Sheet'!$D$22="Mountain"),EQ43))))))</f>
        <v>100</v>
      </c>
      <c r="ER65" s="39">
        <f>IF(AND('Input Sheet'!$D$21="Ram",'Input Sheet'!$D$22="Crossbred"),ER38,IF(AND('Input Sheet'!$D$21="Ram",'Input Sheet'!$D$22="Mountain"),ER39,IF(AND('Input Sheet'!$D$21="Wether",'Input Sheet'!$D$22="Crossbred"),ER40,IF(AND('Input Sheet'!$D$21="Wether",'Input Sheet'!$D$22="Mountain"),ER41,IF(AND('Input Sheet'!$D$21="Ewe",'Input Sheet'!$D$22="Crossbred"),ER42,IF(AND('Input Sheet'!$D$21="Ewe",'Input Sheet'!$D$22="Mountain"),ER43))))))</f>
        <v>100</v>
      </c>
      <c r="ES65" s="39">
        <f>IF(AND('Input Sheet'!$D$21="Ram",'Input Sheet'!$D$22="Crossbred"),ES38,IF(AND('Input Sheet'!$D$21="Ram",'Input Sheet'!$D$22="Mountain"),ES39,IF(AND('Input Sheet'!$D$21="Wether",'Input Sheet'!$D$22="Crossbred"),ES40,IF(AND('Input Sheet'!$D$21="Wether",'Input Sheet'!$D$22="Mountain"),ES41,IF(AND('Input Sheet'!$D$21="Ewe",'Input Sheet'!$D$22="Crossbred"),ES42,IF(AND('Input Sheet'!$D$21="Ewe",'Input Sheet'!$D$22="Mountain"),ES43))))))</f>
        <v>100</v>
      </c>
      <c r="ET65" s="39">
        <f>IF(AND('Input Sheet'!$D$21="Ram",'Input Sheet'!$D$22="Crossbred"),ET38,IF(AND('Input Sheet'!$D$21="Ram",'Input Sheet'!$D$22="Mountain"),ET39,IF(AND('Input Sheet'!$D$21="Wether",'Input Sheet'!$D$22="Crossbred"),ET40,IF(AND('Input Sheet'!$D$21="Wether",'Input Sheet'!$D$22="Mountain"),ET41,IF(AND('Input Sheet'!$D$21="Ewe",'Input Sheet'!$D$22="Crossbred"),ET42,IF(AND('Input Sheet'!$D$21="Ewe",'Input Sheet'!$D$22="Mountain"),ET43))))))</f>
        <v>100</v>
      </c>
      <c r="EU65" s="39">
        <f>IF(AND('Input Sheet'!$D$21="Ram",'Input Sheet'!$D$22="Crossbred"),EU38,IF(AND('Input Sheet'!$D$21="Ram",'Input Sheet'!$D$22="Mountain"),EU39,IF(AND('Input Sheet'!$D$21="Wether",'Input Sheet'!$D$22="Crossbred"),EU40,IF(AND('Input Sheet'!$D$21="Wether",'Input Sheet'!$D$22="Mountain"),EU41,IF(AND('Input Sheet'!$D$21="Ewe",'Input Sheet'!$D$22="Crossbred"),EU42,IF(AND('Input Sheet'!$D$21="Ewe",'Input Sheet'!$D$22="Mountain"),EU43))))))</f>
        <v>100</v>
      </c>
      <c r="EV65" s="39">
        <f>IF(AND('Input Sheet'!$D$21="Ram",'Input Sheet'!$D$22="Crossbred"),EV38,IF(AND('Input Sheet'!$D$21="Ram",'Input Sheet'!$D$22="Mountain"),EV39,IF(AND('Input Sheet'!$D$21="Wether",'Input Sheet'!$D$22="Crossbred"),EV40,IF(AND('Input Sheet'!$D$21="Wether",'Input Sheet'!$D$22="Mountain"),EV41,IF(AND('Input Sheet'!$D$21="Ewe",'Input Sheet'!$D$22="Crossbred"),EV42,IF(AND('Input Sheet'!$D$21="Ewe",'Input Sheet'!$D$22="Mountain"),EV43))))))</f>
        <v>100</v>
      </c>
      <c r="EW65" s="39">
        <f>IF(AND('Input Sheet'!$D$21="Ram",'Input Sheet'!$D$22="Crossbred"),EW38,IF(AND('Input Sheet'!$D$21="Ram",'Input Sheet'!$D$22="Mountain"),EW39,IF(AND('Input Sheet'!$D$21="Wether",'Input Sheet'!$D$22="Crossbred"),EW40,IF(AND('Input Sheet'!$D$21="Wether",'Input Sheet'!$D$22="Mountain"),EW41,IF(AND('Input Sheet'!$D$21="Ewe",'Input Sheet'!$D$22="Crossbred"),EW42,IF(AND('Input Sheet'!$D$21="Ewe",'Input Sheet'!$D$22="Mountain"),EW43))))))</f>
        <v>100</v>
      </c>
      <c r="EX65" s="39">
        <f>IF(AND('Input Sheet'!$D$21="Ram",'Input Sheet'!$D$22="Crossbred"),EX38,IF(AND('Input Sheet'!$D$21="Ram",'Input Sheet'!$D$22="Mountain"),EX39,IF(AND('Input Sheet'!$D$21="Wether",'Input Sheet'!$D$22="Crossbred"),EX40,IF(AND('Input Sheet'!$D$21="Wether",'Input Sheet'!$D$22="Mountain"),EX41,IF(AND('Input Sheet'!$D$21="Ewe",'Input Sheet'!$D$22="Crossbred"),EX42,IF(AND('Input Sheet'!$D$21="Ewe",'Input Sheet'!$D$22="Mountain"),EX43))))))</f>
        <v>100</v>
      </c>
      <c r="EY65" s="39">
        <f>IF(AND('Input Sheet'!$D$21="Ram",'Input Sheet'!$D$22="Crossbred"),EY38,IF(AND('Input Sheet'!$D$21="Ram",'Input Sheet'!$D$22="Mountain"),EY39,IF(AND('Input Sheet'!$D$21="Wether",'Input Sheet'!$D$22="Crossbred"),EY40,IF(AND('Input Sheet'!$D$21="Wether",'Input Sheet'!$D$22="Mountain"),EY41,IF(AND('Input Sheet'!$D$21="Ewe",'Input Sheet'!$D$22="Crossbred"),EY42,IF(AND('Input Sheet'!$D$21="Ewe",'Input Sheet'!$D$22="Mountain"),EY43))))))</f>
        <v>100</v>
      </c>
      <c r="EZ65" s="39">
        <f>IF(AND('Input Sheet'!$D$21="Ram",'Input Sheet'!$D$22="Crossbred"),EZ38,IF(AND('Input Sheet'!$D$21="Ram",'Input Sheet'!$D$22="Mountain"),EZ39,IF(AND('Input Sheet'!$D$21="Wether",'Input Sheet'!$D$22="Crossbred"),EZ40,IF(AND('Input Sheet'!$D$21="Wether",'Input Sheet'!$D$22="Mountain"),EZ41,IF(AND('Input Sheet'!$D$21="Ewe",'Input Sheet'!$D$22="Crossbred"),EZ42,IF(AND('Input Sheet'!$D$21="Ewe",'Input Sheet'!$D$22="Mountain"),EZ43))))))</f>
        <v>100</v>
      </c>
      <c r="FA65" s="39">
        <f>IF(AND('Input Sheet'!$D$21="Ram",'Input Sheet'!$D$22="Crossbred"),FA38,IF(AND('Input Sheet'!$D$21="Ram",'Input Sheet'!$D$22="Mountain"),FA39,IF(AND('Input Sheet'!$D$21="Wether",'Input Sheet'!$D$22="Crossbred"),FA40,IF(AND('Input Sheet'!$D$21="Wether",'Input Sheet'!$D$22="Mountain"),FA41,IF(AND('Input Sheet'!$D$21="Ewe",'Input Sheet'!$D$22="Crossbred"),FA42,IF(AND('Input Sheet'!$D$21="Ewe",'Input Sheet'!$D$22="Mountain"),FA43))))))</f>
        <v>100</v>
      </c>
      <c r="FB65" s="39">
        <f>IF(AND('Input Sheet'!$D$21="Ram",'Input Sheet'!$D$22="Crossbred"),FB38,IF(AND('Input Sheet'!$D$21="Ram",'Input Sheet'!$D$22="Mountain"),FB39,IF(AND('Input Sheet'!$D$21="Wether",'Input Sheet'!$D$22="Crossbred"),FB40,IF(AND('Input Sheet'!$D$21="Wether",'Input Sheet'!$D$22="Mountain"),FB41,IF(AND('Input Sheet'!$D$21="Ewe",'Input Sheet'!$D$22="Crossbred"),FB42,IF(AND('Input Sheet'!$D$21="Ewe",'Input Sheet'!$D$22="Mountain"),FB43))))))</f>
        <v>100</v>
      </c>
      <c r="FC65" s="39">
        <f>IF(AND('Input Sheet'!$D$21="Ram",'Input Sheet'!$D$22="Crossbred"),FC38,IF(AND('Input Sheet'!$D$21="Ram",'Input Sheet'!$D$22="Mountain"),FC39,IF(AND('Input Sheet'!$D$21="Wether",'Input Sheet'!$D$22="Crossbred"),FC40,IF(AND('Input Sheet'!$D$21="Wether",'Input Sheet'!$D$22="Mountain"),FC41,IF(AND('Input Sheet'!$D$21="Ewe",'Input Sheet'!$D$22="Crossbred"),FC42,IF(AND('Input Sheet'!$D$21="Ewe",'Input Sheet'!$D$22="Mountain"),FC43))))))</f>
        <v>100</v>
      </c>
      <c r="FD65" s="39">
        <f>IF(AND('Input Sheet'!$D$21="Ram",'Input Sheet'!$D$22="Crossbred"),FD38,IF(AND('Input Sheet'!$D$21="Ram",'Input Sheet'!$D$22="Mountain"),FD39,IF(AND('Input Sheet'!$D$21="Wether",'Input Sheet'!$D$22="Crossbred"),FD40,IF(AND('Input Sheet'!$D$21="Wether",'Input Sheet'!$D$22="Mountain"),FD41,IF(AND('Input Sheet'!$D$21="Ewe",'Input Sheet'!$D$22="Crossbred"),FD42,IF(AND('Input Sheet'!$D$21="Ewe",'Input Sheet'!$D$22="Mountain"),FD43))))))</f>
        <v>100</v>
      </c>
      <c r="FE65" s="39">
        <f>IF(AND('Input Sheet'!$D$21="Ram",'Input Sheet'!$D$22="Crossbred"),FE38,IF(AND('Input Sheet'!$D$21="Ram",'Input Sheet'!$D$22="Mountain"),FE39,IF(AND('Input Sheet'!$D$21="Wether",'Input Sheet'!$D$22="Crossbred"),FE40,IF(AND('Input Sheet'!$D$21="Wether",'Input Sheet'!$D$22="Mountain"),FE41,IF(AND('Input Sheet'!$D$21="Ewe",'Input Sheet'!$D$22="Crossbred"),FE42,IF(AND('Input Sheet'!$D$21="Ewe",'Input Sheet'!$D$22="Mountain"),FE43))))))</f>
        <v>100</v>
      </c>
      <c r="FF65" s="39">
        <f>IF(AND('Input Sheet'!$D$21="Ram",'Input Sheet'!$D$22="Crossbred"),FF38,IF(AND('Input Sheet'!$D$21="Ram",'Input Sheet'!$D$22="Mountain"),FF39,IF(AND('Input Sheet'!$D$21="Wether",'Input Sheet'!$D$22="Crossbred"),FF40,IF(AND('Input Sheet'!$D$21="Wether",'Input Sheet'!$D$22="Mountain"),FF41,IF(AND('Input Sheet'!$D$21="Ewe",'Input Sheet'!$D$22="Crossbred"),FF42,IF(AND('Input Sheet'!$D$21="Ewe",'Input Sheet'!$D$22="Mountain"),FF43))))))</f>
        <v>100</v>
      </c>
      <c r="FG65" s="39">
        <f>IF(AND('Input Sheet'!$D$21="Ram",'Input Sheet'!$D$22="Crossbred"),FG38,IF(AND('Input Sheet'!$D$21="Ram",'Input Sheet'!$D$22="Mountain"),FG39,IF(AND('Input Sheet'!$D$21="Wether",'Input Sheet'!$D$22="Crossbred"),FG40,IF(AND('Input Sheet'!$D$21="Wether",'Input Sheet'!$D$22="Mountain"),FG41,IF(AND('Input Sheet'!$D$21="Ewe",'Input Sheet'!$D$22="Crossbred"),FG42,IF(AND('Input Sheet'!$D$21="Ewe",'Input Sheet'!$D$22="Mountain"),FG43))))))</f>
        <v>100</v>
      </c>
      <c r="FH65" s="39">
        <f>IF(AND('Input Sheet'!$D$21="Ram",'Input Sheet'!$D$22="Crossbred"),FH38,IF(AND('Input Sheet'!$D$21="Ram",'Input Sheet'!$D$22="Mountain"),FH39,IF(AND('Input Sheet'!$D$21="Wether",'Input Sheet'!$D$22="Crossbred"),FH40,IF(AND('Input Sheet'!$D$21="Wether",'Input Sheet'!$D$22="Mountain"),FH41,IF(AND('Input Sheet'!$D$21="Ewe",'Input Sheet'!$D$22="Crossbred"),FH42,IF(AND('Input Sheet'!$D$21="Ewe",'Input Sheet'!$D$22="Mountain"),FH43))))))</f>
        <v>100</v>
      </c>
      <c r="FI65" s="39">
        <f>IF(AND('Input Sheet'!$D$21="Ram",'Input Sheet'!$D$22="Crossbred"),FI38,IF(AND('Input Sheet'!$D$21="Ram",'Input Sheet'!$D$22="Mountain"),FI39,IF(AND('Input Sheet'!$D$21="Wether",'Input Sheet'!$D$22="Crossbred"),FI40,IF(AND('Input Sheet'!$D$21="Wether",'Input Sheet'!$D$22="Mountain"),FI41,IF(AND('Input Sheet'!$D$21="Ewe",'Input Sheet'!$D$22="Crossbred"),FI42,IF(AND('Input Sheet'!$D$21="Ewe",'Input Sheet'!$D$22="Mountain"),FI43))))))</f>
        <v>100</v>
      </c>
      <c r="FJ65" s="39">
        <f>IF(AND('Input Sheet'!$D$21="Ram",'Input Sheet'!$D$22="Crossbred"),FJ38,IF(AND('Input Sheet'!$D$21="Ram",'Input Sheet'!$D$22="Mountain"),FJ39,IF(AND('Input Sheet'!$D$21="Wether",'Input Sheet'!$D$22="Crossbred"),FJ40,IF(AND('Input Sheet'!$D$21="Wether",'Input Sheet'!$D$22="Mountain"),FJ41,IF(AND('Input Sheet'!$D$21="Ewe",'Input Sheet'!$D$22="Crossbred"),FJ42,IF(AND('Input Sheet'!$D$21="Ewe",'Input Sheet'!$D$22="Mountain"),FJ43))))))</f>
        <v>100</v>
      </c>
      <c r="FK65" s="39">
        <f>IF(AND('Input Sheet'!$D$21="Ram",'Input Sheet'!$D$22="Crossbred"),FK38,IF(AND('Input Sheet'!$D$21="Ram",'Input Sheet'!$D$22="Mountain"),FK39,IF(AND('Input Sheet'!$D$21="Wether",'Input Sheet'!$D$22="Crossbred"),FK40,IF(AND('Input Sheet'!$D$21="Wether",'Input Sheet'!$D$22="Mountain"),FK41,IF(AND('Input Sheet'!$D$21="Ewe",'Input Sheet'!$D$22="Crossbred"),FK42,IF(AND('Input Sheet'!$D$21="Ewe",'Input Sheet'!$D$22="Mountain"),FK43))))))</f>
        <v>100</v>
      </c>
      <c r="FL65" s="39">
        <f>IF(AND('Input Sheet'!$D$21="Ram",'Input Sheet'!$D$22="Crossbred"),FL38,IF(AND('Input Sheet'!$D$21="Ram",'Input Sheet'!$D$22="Mountain"),FL39,IF(AND('Input Sheet'!$D$21="Wether",'Input Sheet'!$D$22="Crossbred"),FL40,IF(AND('Input Sheet'!$D$21="Wether",'Input Sheet'!$D$22="Mountain"),FL41,IF(AND('Input Sheet'!$D$21="Ewe",'Input Sheet'!$D$22="Crossbred"),FL42,IF(AND('Input Sheet'!$D$21="Ewe",'Input Sheet'!$D$22="Mountain"),FL43))))))</f>
        <v>100</v>
      </c>
      <c r="FM65" s="39">
        <f>IF(AND('Input Sheet'!$D$21="Ram",'Input Sheet'!$D$22="Crossbred"),FM38,IF(AND('Input Sheet'!$D$21="Ram",'Input Sheet'!$D$22="Mountain"),FM39,IF(AND('Input Sheet'!$D$21="Wether",'Input Sheet'!$D$22="Crossbred"),FM40,IF(AND('Input Sheet'!$D$21="Wether",'Input Sheet'!$D$22="Mountain"),FM41,IF(AND('Input Sheet'!$D$21="Ewe",'Input Sheet'!$D$22="Crossbred"),FM42,IF(AND('Input Sheet'!$D$21="Ewe",'Input Sheet'!$D$22="Mountain"),FM43))))))</f>
        <v>100</v>
      </c>
      <c r="FN65" s="39">
        <f>IF(AND('Input Sheet'!$D$21="Ram",'Input Sheet'!$D$22="Crossbred"),FN38,IF(AND('Input Sheet'!$D$21="Ram",'Input Sheet'!$D$22="Mountain"),FN39,IF(AND('Input Sheet'!$D$21="Wether",'Input Sheet'!$D$22="Crossbred"),FN40,IF(AND('Input Sheet'!$D$21="Wether",'Input Sheet'!$D$22="Mountain"),FN41,IF(AND('Input Sheet'!$D$21="Ewe",'Input Sheet'!$D$22="Crossbred"),FN42,IF(AND('Input Sheet'!$D$21="Ewe",'Input Sheet'!$D$22="Mountain"),FN43))))))</f>
        <v>100</v>
      </c>
      <c r="FO65" s="39">
        <f>IF(AND('Input Sheet'!$D$21="Ram",'Input Sheet'!$D$22="Crossbred"),FO38,IF(AND('Input Sheet'!$D$21="Ram",'Input Sheet'!$D$22="Mountain"),FO39,IF(AND('Input Sheet'!$D$21="Wether",'Input Sheet'!$D$22="Crossbred"),FO40,IF(AND('Input Sheet'!$D$21="Wether",'Input Sheet'!$D$22="Mountain"),FO41,IF(AND('Input Sheet'!$D$21="Ewe",'Input Sheet'!$D$22="Crossbred"),FO42,IF(AND('Input Sheet'!$D$21="Ewe",'Input Sheet'!$D$22="Mountain"),FO43))))))</f>
        <v>100</v>
      </c>
      <c r="FP65" s="39">
        <f>IF(AND('Input Sheet'!$D$21="Ram",'Input Sheet'!$D$22="Crossbred"),FP38,IF(AND('Input Sheet'!$D$21="Ram",'Input Sheet'!$D$22="Mountain"),FP39,IF(AND('Input Sheet'!$D$21="Wether",'Input Sheet'!$D$22="Crossbred"),FP40,IF(AND('Input Sheet'!$D$21="Wether",'Input Sheet'!$D$22="Mountain"),FP41,IF(AND('Input Sheet'!$D$21="Ewe",'Input Sheet'!$D$22="Crossbred"),FP42,IF(AND('Input Sheet'!$D$21="Ewe",'Input Sheet'!$D$22="Mountain"),FP43))))))</f>
        <v>100</v>
      </c>
      <c r="FQ65" s="39">
        <f>IF(AND('Input Sheet'!$D$21="Ram",'Input Sheet'!$D$22="Crossbred"),FQ38,IF(AND('Input Sheet'!$D$21="Ram",'Input Sheet'!$D$22="Mountain"),FQ39,IF(AND('Input Sheet'!$D$21="Wether",'Input Sheet'!$D$22="Crossbred"),FQ40,IF(AND('Input Sheet'!$D$21="Wether",'Input Sheet'!$D$22="Mountain"),FQ41,IF(AND('Input Sheet'!$D$21="Ewe",'Input Sheet'!$D$22="Crossbred"),FQ42,IF(AND('Input Sheet'!$D$21="Ewe",'Input Sheet'!$D$22="Mountain"),FQ43))))))</f>
        <v>100</v>
      </c>
      <c r="FR65" s="39">
        <f>IF(AND('Input Sheet'!$D$21="Ram",'Input Sheet'!$D$22="Crossbred"),FR38,IF(AND('Input Sheet'!$D$21="Ram",'Input Sheet'!$D$22="Mountain"),FR39,IF(AND('Input Sheet'!$D$21="Wether",'Input Sheet'!$D$22="Crossbred"),FR40,IF(AND('Input Sheet'!$D$21="Wether",'Input Sheet'!$D$22="Mountain"),FR41,IF(AND('Input Sheet'!$D$21="Ewe",'Input Sheet'!$D$22="Crossbred"),FR42,IF(AND('Input Sheet'!$D$21="Ewe",'Input Sheet'!$D$22="Mountain"),FR43))))))</f>
        <v>100</v>
      </c>
      <c r="FS65" s="39">
        <f>IF(AND('Input Sheet'!$D$21="Ram",'Input Sheet'!$D$22="Crossbred"),FS38,IF(AND('Input Sheet'!$D$21="Ram",'Input Sheet'!$D$22="Mountain"),FS39,IF(AND('Input Sheet'!$D$21="Wether",'Input Sheet'!$D$22="Crossbred"),FS40,IF(AND('Input Sheet'!$D$21="Wether",'Input Sheet'!$D$22="Mountain"),FS41,IF(AND('Input Sheet'!$D$21="Ewe",'Input Sheet'!$D$22="Crossbred"),FS42,IF(AND('Input Sheet'!$D$21="Ewe",'Input Sheet'!$D$22="Mountain"),FS43))))))</f>
        <v>100</v>
      </c>
      <c r="FT65" s="39">
        <f>IF(AND('Input Sheet'!$D$21="Ram",'Input Sheet'!$D$22="Crossbred"),FT38,IF(AND('Input Sheet'!$D$21="Ram",'Input Sheet'!$D$22="Mountain"),FT39,IF(AND('Input Sheet'!$D$21="Wether",'Input Sheet'!$D$22="Crossbred"),FT40,IF(AND('Input Sheet'!$D$21="Wether",'Input Sheet'!$D$22="Mountain"),FT41,IF(AND('Input Sheet'!$D$21="Ewe",'Input Sheet'!$D$22="Crossbred"),FT42,IF(AND('Input Sheet'!$D$21="Ewe",'Input Sheet'!$D$22="Mountain"),FT43))))))</f>
        <v>100</v>
      </c>
      <c r="FU65" s="39">
        <f>IF(AND('Input Sheet'!$D$21="Ram",'Input Sheet'!$D$22="Crossbred"),FU38,IF(AND('Input Sheet'!$D$21="Ram",'Input Sheet'!$D$22="Mountain"),FU39,IF(AND('Input Sheet'!$D$21="Wether",'Input Sheet'!$D$22="Crossbred"),FU40,IF(AND('Input Sheet'!$D$21="Wether",'Input Sheet'!$D$22="Mountain"),FU41,IF(AND('Input Sheet'!$D$21="Ewe",'Input Sheet'!$D$22="Crossbred"),FU42,IF(AND('Input Sheet'!$D$21="Ewe",'Input Sheet'!$D$22="Mountain"),FU43))))))</f>
        <v>100</v>
      </c>
      <c r="FV65" s="39">
        <f>IF(AND('Input Sheet'!$D$21="Ram",'Input Sheet'!$D$22="Crossbred"),FV38,IF(AND('Input Sheet'!$D$21="Ram",'Input Sheet'!$D$22="Mountain"),FV39,IF(AND('Input Sheet'!$D$21="Wether",'Input Sheet'!$D$22="Crossbred"),FV40,IF(AND('Input Sheet'!$D$21="Wether",'Input Sheet'!$D$22="Mountain"),FV41,IF(AND('Input Sheet'!$D$21="Ewe",'Input Sheet'!$D$22="Crossbred"),FV42,IF(AND('Input Sheet'!$D$21="Ewe",'Input Sheet'!$D$22="Mountain"),FV43))))))</f>
        <v>100</v>
      </c>
      <c r="FW65" s="39">
        <f>IF(AND('Input Sheet'!$D$21="Ram",'Input Sheet'!$D$22="Crossbred"),FW38,IF(AND('Input Sheet'!$D$21="Ram",'Input Sheet'!$D$22="Mountain"),FW39,IF(AND('Input Sheet'!$D$21="Wether",'Input Sheet'!$D$22="Crossbred"),FW40,IF(AND('Input Sheet'!$D$21="Wether",'Input Sheet'!$D$22="Mountain"),FW41,IF(AND('Input Sheet'!$D$21="Ewe",'Input Sheet'!$D$22="Crossbred"),FW42,IF(AND('Input Sheet'!$D$21="Ewe",'Input Sheet'!$D$22="Mountain"),FW43))))))</f>
        <v>100</v>
      </c>
      <c r="FX65" s="39">
        <f>IF(AND('Input Sheet'!$D$21="Ram",'Input Sheet'!$D$22="Crossbred"),FX38,IF(AND('Input Sheet'!$D$21="Ram",'Input Sheet'!$D$22="Mountain"),FX39,IF(AND('Input Sheet'!$D$21="Wether",'Input Sheet'!$D$22="Crossbred"),FX40,IF(AND('Input Sheet'!$D$21="Wether",'Input Sheet'!$D$22="Mountain"),FX41,IF(AND('Input Sheet'!$D$21="Ewe",'Input Sheet'!$D$22="Crossbred"),FX42,IF(AND('Input Sheet'!$D$21="Ewe",'Input Sheet'!$D$22="Mountain"),FX43))))))</f>
        <v>100</v>
      </c>
      <c r="FY65" s="39">
        <f>IF(AND('Input Sheet'!$D$21="Ram",'Input Sheet'!$D$22="Crossbred"),FY38,IF(AND('Input Sheet'!$D$21="Ram",'Input Sheet'!$D$22="Mountain"),FY39,IF(AND('Input Sheet'!$D$21="Wether",'Input Sheet'!$D$22="Crossbred"),FY40,IF(AND('Input Sheet'!$D$21="Wether",'Input Sheet'!$D$22="Mountain"),FY41,IF(AND('Input Sheet'!$D$21="Ewe",'Input Sheet'!$D$22="Crossbred"),FY42,IF(AND('Input Sheet'!$D$21="Ewe",'Input Sheet'!$D$22="Mountain"),FY43))))))</f>
        <v>100</v>
      </c>
      <c r="FZ65" s="39">
        <f>IF(AND('Input Sheet'!$D$21="Ram",'Input Sheet'!$D$22="Crossbred"),FZ38,IF(AND('Input Sheet'!$D$21="Ram",'Input Sheet'!$D$22="Mountain"),FZ39,IF(AND('Input Sheet'!$D$21="Wether",'Input Sheet'!$D$22="Crossbred"),FZ40,IF(AND('Input Sheet'!$D$21="Wether",'Input Sheet'!$D$22="Mountain"),FZ41,IF(AND('Input Sheet'!$D$21="Ewe",'Input Sheet'!$D$22="Crossbred"),FZ42,IF(AND('Input Sheet'!$D$21="Ewe",'Input Sheet'!$D$22="Mountain"),FZ43))))))</f>
        <v>100</v>
      </c>
      <c r="GA65" s="39">
        <f>IF(AND('Input Sheet'!$D$21="Ram",'Input Sheet'!$D$22="Crossbred"),GA38,IF(AND('Input Sheet'!$D$21="Ram",'Input Sheet'!$D$22="Mountain"),GA39,IF(AND('Input Sheet'!$D$21="Wether",'Input Sheet'!$D$22="Crossbred"),GA40,IF(AND('Input Sheet'!$D$21="Wether",'Input Sheet'!$D$22="Mountain"),GA41,IF(AND('Input Sheet'!$D$21="Ewe",'Input Sheet'!$D$22="Crossbred"),GA42,IF(AND('Input Sheet'!$D$21="Ewe",'Input Sheet'!$D$22="Mountain"),GA43))))))</f>
        <v>100</v>
      </c>
      <c r="GB65" s="39">
        <f>IF(AND('Input Sheet'!$D$21="Ram",'Input Sheet'!$D$22="Crossbred"),GB38,IF(AND('Input Sheet'!$D$21="Ram",'Input Sheet'!$D$22="Mountain"),GB39,IF(AND('Input Sheet'!$D$21="Wether",'Input Sheet'!$D$22="Crossbred"),GB40,IF(AND('Input Sheet'!$D$21="Wether",'Input Sheet'!$D$22="Mountain"),GB41,IF(AND('Input Sheet'!$D$21="Ewe",'Input Sheet'!$D$22="Crossbred"),GB42,IF(AND('Input Sheet'!$D$21="Ewe",'Input Sheet'!$D$22="Mountain"),GB43))))))</f>
        <v>100</v>
      </c>
      <c r="GC65" s="39">
        <f>IF(AND('Input Sheet'!$D$21="Ram",'Input Sheet'!$D$22="Crossbred"),GC38,IF(AND('Input Sheet'!$D$21="Ram",'Input Sheet'!$D$22="Mountain"),GC39,IF(AND('Input Sheet'!$D$21="Wether",'Input Sheet'!$D$22="Crossbred"),GC40,IF(AND('Input Sheet'!$D$21="Wether",'Input Sheet'!$D$22="Mountain"),GC41,IF(AND('Input Sheet'!$D$21="Ewe",'Input Sheet'!$D$22="Crossbred"),GC42,IF(AND('Input Sheet'!$D$21="Ewe",'Input Sheet'!$D$22="Mountain"),GC43))))))</f>
        <v>100</v>
      </c>
      <c r="GD65" s="39">
        <f>IF(AND('Input Sheet'!$D$21="Ram",'Input Sheet'!$D$22="Crossbred"),GD38,IF(AND('Input Sheet'!$D$21="Ram",'Input Sheet'!$D$22="Mountain"),GD39,IF(AND('Input Sheet'!$D$21="Wether",'Input Sheet'!$D$22="Crossbred"),GD40,IF(AND('Input Sheet'!$D$21="Wether",'Input Sheet'!$D$22="Mountain"),GD41,IF(AND('Input Sheet'!$D$21="Ewe",'Input Sheet'!$D$22="Crossbred"),GD42,IF(AND('Input Sheet'!$D$21="Ewe",'Input Sheet'!$D$22="Mountain"),GD43))))))</f>
        <v>100</v>
      </c>
      <c r="GE65" s="39">
        <f>IF(AND('Input Sheet'!$D$21="Ram",'Input Sheet'!$D$22="Crossbred"),GE38,IF(AND('Input Sheet'!$D$21="Ram",'Input Sheet'!$D$22="Mountain"),GE39,IF(AND('Input Sheet'!$D$21="Wether",'Input Sheet'!$D$22="Crossbred"),GE40,IF(AND('Input Sheet'!$D$21="Wether",'Input Sheet'!$D$22="Mountain"),GE41,IF(AND('Input Sheet'!$D$21="Ewe",'Input Sheet'!$D$22="Crossbred"),GE42,IF(AND('Input Sheet'!$D$21="Ewe",'Input Sheet'!$D$22="Mountain"),GE43))))))</f>
        <v>100</v>
      </c>
      <c r="GF65" s="39">
        <f>IF(AND('Input Sheet'!$D$21="Ram",'Input Sheet'!$D$22="Crossbred"),GF38,IF(AND('Input Sheet'!$D$21="Ram",'Input Sheet'!$D$22="Mountain"),GF39,IF(AND('Input Sheet'!$D$21="Wether",'Input Sheet'!$D$22="Crossbred"),GF40,IF(AND('Input Sheet'!$D$21="Wether",'Input Sheet'!$D$22="Mountain"),GF41,IF(AND('Input Sheet'!$D$21="Ewe",'Input Sheet'!$D$22="Crossbred"),GF42,IF(AND('Input Sheet'!$D$21="Ewe",'Input Sheet'!$D$22="Mountain"),GF43))))))</f>
        <v>100</v>
      </c>
      <c r="GG65" s="39">
        <f>IF(AND('Input Sheet'!$D$21="Ram",'Input Sheet'!$D$22="Crossbred"),GG38,IF(AND('Input Sheet'!$D$21="Ram",'Input Sheet'!$D$22="Mountain"),GG39,IF(AND('Input Sheet'!$D$21="Wether",'Input Sheet'!$D$22="Crossbred"),GG40,IF(AND('Input Sheet'!$D$21="Wether",'Input Sheet'!$D$22="Mountain"),GG41,IF(AND('Input Sheet'!$D$21="Ewe",'Input Sheet'!$D$22="Crossbred"),GG42,IF(AND('Input Sheet'!$D$21="Ewe",'Input Sheet'!$D$22="Mountain"),GG43))))))</f>
        <v>100</v>
      </c>
      <c r="GH65" s="39">
        <f>IF(AND('Input Sheet'!$D$21="Ram",'Input Sheet'!$D$22="Crossbred"),GH38,IF(AND('Input Sheet'!$D$21="Ram",'Input Sheet'!$D$22="Mountain"),GH39,IF(AND('Input Sheet'!$D$21="Wether",'Input Sheet'!$D$22="Crossbred"),GH40,IF(AND('Input Sheet'!$D$21="Wether",'Input Sheet'!$D$22="Mountain"),GH41,IF(AND('Input Sheet'!$D$21="Ewe",'Input Sheet'!$D$22="Crossbred"),GH42,IF(AND('Input Sheet'!$D$21="Ewe",'Input Sheet'!$D$22="Mountain"),GH43))))))</f>
        <v>100</v>
      </c>
      <c r="GI65" s="39">
        <f>IF(AND('Input Sheet'!$D$21="Ram",'Input Sheet'!$D$22="Crossbred"),GI38,IF(AND('Input Sheet'!$D$21="Ram",'Input Sheet'!$D$22="Mountain"),GI39,IF(AND('Input Sheet'!$D$21="Wether",'Input Sheet'!$D$22="Crossbred"),GI40,IF(AND('Input Sheet'!$D$21="Wether",'Input Sheet'!$D$22="Mountain"),GI41,IF(AND('Input Sheet'!$D$21="Ewe",'Input Sheet'!$D$22="Crossbred"),GI42,IF(AND('Input Sheet'!$D$21="Ewe",'Input Sheet'!$D$22="Mountain"),GI43))))))</f>
        <v>100</v>
      </c>
      <c r="GJ65" s="39">
        <f>IF(AND('Input Sheet'!$D$21="Ram",'Input Sheet'!$D$22="Crossbred"),GJ38,IF(AND('Input Sheet'!$D$21="Ram",'Input Sheet'!$D$22="Mountain"),GJ39,IF(AND('Input Sheet'!$D$21="Wether",'Input Sheet'!$D$22="Crossbred"),GJ40,IF(AND('Input Sheet'!$D$21="Wether",'Input Sheet'!$D$22="Mountain"),GJ41,IF(AND('Input Sheet'!$D$21="Ewe",'Input Sheet'!$D$22="Crossbred"),GJ42,IF(AND('Input Sheet'!$D$21="Ewe",'Input Sheet'!$D$22="Mountain"),GJ43))))))</f>
        <v>100</v>
      </c>
      <c r="GK65" s="39">
        <f>IF(AND('Input Sheet'!$D$21="Ram",'Input Sheet'!$D$22="Crossbred"),GK38,IF(AND('Input Sheet'!$D$21="Ram",'Input Sheet'!$D$22="Mountain"),GK39,IF(AND('Input Sheet'!$D$21="Wether",'Input Sheet'!$D$22="Crossbred"),GK40,IF(AND('Input Sheet'!$D$21="Wether",'Input Sheet'!$D$22="Mountain"),GK41,IF(AND('Input Sheet'!$D$21="Ewe",'Input Sheet'!$D$22="Crossbred"),GK42,IF(AND('Input Sheet'!$D$21="Ewe",'Input Sheet'!$D$22="Mountain"),GK43))))))</f>
        <v>100</v>
      </c>
      <c r="GL65" s="39">
        <f>IF(AND('Input Sheet'!$D$21="Ram",'Input Sheet'!$D$22="Crossbred"),GL38,IF(AND('Input Sheet'!$D$21="Ram",'Input Sheet'!$D$22="Mountain"),GL39,IF(AND('Input Sheet'!$D$21="Wether",'Input Sheet'!$D$22="Crossbred"),GL40,IF(AND('Input Sheet'!$D$21="Wether",'Input Sheet'!$D$22="Mountain"),GL41,IF(AND('Input Sheet'!$D$21="Ewe",'Input Sheet'!$D$22="Crossbred"),GL42,IF(AND('Input Sheet'!$D$21="Ewe",'Input Sheet'!$D$22="Mountain"),GL43))))))</f>
        <v>100</v>
      </c>
      <c r="GM65" s="39">
        <f>IF(AND('Input Sheet'!$D$21="Ram",'Input Sheet'!$D$22="Crossbred"),GM38,IF(AND('Input Sheet'!$D$21="Ram",'Input Sheet'!$D$22="Mountain"),GM39,IF(AND('Input Sheet'!$D$21="Wether",'Input Sheet'!$D$22="Crossbred"),GM40,IF(AND('Input Sheet'!$D$21="Wether",'Input Sheet'!$D$22="Mountain"),GM41,IF(AND('Input Sheet'!$D$21="Ewe",'Input Sheet'!$D$22="Crossbred"),GM42,IF(AND('Input Sheet'!$D$21="Ewe",'Input Sheet'!$D$22="Mountain"),GM43))))))</f>
        <v>100</v>
      </c>
      <c r="GN65" s="39">
        <f>IF(AND('Input Sheet'!$D$21="Ram",'Input Sheet'!$D$22="Crossbred"),GN38,IF(AND('Input Sheet'!$D$21="Ram",'Input Sheet'!$D$22="Mountain"),GN39,IF(AND('Input Sheet'!$D$21="Wether",'Input Sheet'!$D$22="Crossbred"),GN40,IF(AND('Input Sheet'!$D$21="Wether",'Input Sheet'!$D$22="Mountain"),GN41,IF(AND('Input Sheet'!$D$21="Ewe",'Input Sheet'!$D$22="Crossbred"),GN42,IF(AND('Input Sheet'!$D$21="Ewe",'Input Sheet'!$D$22="Mountain"),GN43))))))</f>
        <v>100</v>
      </c>
      <c r="GO65" s="39">
        <f>IF(AND('Input Sheet'!$D$21="Ram",'Input Sheet'!$D$22="Crossbred"),GO38,IF(AND('Input Sheet'!$D$21="Ram",'Input Sheet'!$D$22="Mountain"),GO39,IF(AND('Input Sheet'!$D$21="Wether",'Input Sheet'!$D$22="Crossbred"),GO40,IF(AND('Input Sheet'!$D$21="Wether",'Input Sheet'!$D$22="Mountain"),GO41,IF(AND('Input Sheet'!$D$21="Ewe",'Input Sheet'!$D$22="Crossbred"),GO42,IF(AND('Input Sheet'!$D$21="Ewe",'Input Sheet'!$D$22="Mountain"),GO43))))))</f>
        <v>100</v>
      </c>
      <c r="GP65" s="39">
        <f>IF(AND('Input Sheet'!$D$21="Ram",'Input Sheet'!$D$22="Crossbred"),GP38,IF(AND('Input Sheet'!$D$21="Ram",'Input Sheet'!$D$22="Mountain"),GP39,IF(AND('Input Sheet'!$D$21="Wether",'Input Sheet'!$D$22="Crossbred"),GP40,IF(AND('Input Sheet'!$D$21="Wether",'Input Sheet'!$D$22="Mountain"),GP41,IF(AND('Input Sheet'!$D$21="Ewe",'Input Sheet'!$D$22="Crossbred"),GP42,IF(AND('Input Sheet'!$D$21="Ewe",'Input Sheet'!$D$22="Mountain"),GP43))))))</f>
        <v>100</v>
      </c>
      <c r="GQ65" s="39">
        <f>IF(AND('Input Sheet'!$D$21="Ram",'Input Sheet'!$D$22="Crossbred"),GQ38,IF(AND('Input Sheet'!$D$21="Ram",'Input Sheet'!$D$22="Mountain"),GQ39,IF(AND('Input Sheet'!$D$21="Wether",'Input Sheet'!$D$22="Crossbred"),GQ40,IF(AND('Input Sheet'!$D$21="Wether",'Input Sheet'!$D$22="Mountain"),GQ41,IF(AND('Input Sheet'!$D$21="Ewe",'Input Sheet'!$D$22="Crossbred"),GQ42,IF(AND('Input Sheet'!$D$21="Ewe",'Input Sheet'!$D$22="Mountain"),GQ43))))))</f>
        <v>100</v>
      </c>
      <c r="GR65" s="39">
        <f>IF(AND('Input Sheet'!$D$21="Ram",'Input Sheet'!$D$22="Crossbred"),GR38,IF(AND('Input Sheet'!$D$21="Ram",'Input Sheet'!$D$22="Mountain"),GR39,IF(AND('Input Sheet'!$D$21="Wether",'Input Sheet'!$D$22="Crossbred"),GR40,IF(AND('Input Sheet'!$D$21="Wether",'Input Sheet'!$D$22="Mountain"),GR41,IF(AND('Input Sheet'!$D$21="Ewe",'Input Sheet'!$D$22="Crossbred"),GR42,IF(AND('Input Sheet'!$D$21="Ewe",'Input Sheet'!$D$22="Mountain"),GR43))))))</f>
        <v>100</v>
      </c>
      <c r="GS65" s="39">
        <f>IF(AND('Input Sheet'!$D$21="Ram",'Input Sheet'!$D$22="Crossbred"),GS38,IF(AND('Input Sheet'!$D$21="Ram",'Input Sheet'!$D$22="Mountain"),GS39,IF(AND('Input Sheet'!$D$21="Wether",'Input Sheet'!$D$22="Crossbred"),GS40,IF(AND('Input Sheet'!$D$21="Wether",'Input Sheet'!$D$22="Mountain"),GS41,IF(AND('Input Sheet'!$D$21="Ewe",'Input Sheet'!$D$22="Crossbred"),GS42,IF(AND('Input Sheet'!$D$21="Ewe",'Input Sheet'!$D$22="Mountain"),GS43))))))</f>
        <v>100</v>
      </c>
      <c r="GT65" s="39">
        <f>IF(AND('Input Sheet'!$D$21="Ram",'Input Sheet'!$D$22="Crossbred"),GT38,IF(AND('Input Sheet'!$D$21="Ram",'Input Sheet'!$D$22="Mountain"),GT39,IF(AND('Input Sheet'!$D$21="Wether",'Input Sheet'!$D$22="Crossbred"),GT40,IF(AND('Input Sheet'!$D$21="Wether",'Input Sheet'!$D$22="Mountain"),GT41,IF(AND('Input Sheet'!$D$21="Ewe",'Input Sheet'!$D$22="Crossbred"),GT42,IF(AND('Input Sheet'!$D$21="Ewe",'Input Sheet'!$D$22="Mountain"),GT43))))))</f>
        <v>100</v>
      </c>
      <c r="GU65" s="39">
        <f>IF(AND('Input Sheet'!$D$21="Ram",'Input Sheet'!$D$22="Crossbred"),GU38,IF(AND('Input Sheet'!$D$21="Ram",'Input Sheet'!$D$22="Mountain"),GU39,IF(AND('Input Sheet'!$D$21="Wether",'Input Sheet'!$D$22="Crossbred"),GU40,IF(AND('Input Sheet'!$D$21="Wether",'Input Sheet'!$D$22="Mountain"),GU41,IF(AND('Input Sheet'!$D$21="Ewe",'Input Sheet'!$D$22="Crossbred"),GU42,IF(AND('Input Sheet'!$D$21="Ewe",'Input Sheet'!$D$22="Mountain"),GU43))))))</f>
        <v>100</v>
      </c>
      <c r="GV65" s="39">
        <f>IF(AND('Input Sheet'!$D$21="Ram",'Input Sheet'!$D$22="Crossbred"),GV38,IF(AND('Input Sheet'!$D$21="Ram",'Input Sheet'!$D$22="Mountain"),GV39,IF(AND('Input Sheet'!$D$21="Wether",'Input Sheet'!$D$22="Crossbred"),GV40,IF(AND('Input Sheet'!$D$21="Wether",'Input Sheet'!$D$22="Mountain"),GV41,IF(AND('Input Sheet'!$D$21="Ewe",'Input Sheet'!$D$22="Crossbred"),GV42,IF(AND('Input Sheet'!$D$21="Ewe",'Input Sheet'!$D$22="Mountain"),GV43))))))</f>
        <v>100</v>
      </c>
      <c r="GW65" s="39">
        <f>IF(AND('Input Sheet'!$D$21="Ram",'Input Sheet'!$D$22="Crossbred"),GW38,IF(AND('Input Sheet'!$D$21="Ram",'Input Sheet'!$D$22="Mountain"),GW39,IF(AND('Input Sheet'!$D$21="Wether",'Input Sheet'!$D$22="Crossbred"),GW40,IF(AND('Input Sheet'!$D$21="Wether",'Input Sheet'!$D$22="Mountain"),GW41,IF(AND('Input Sheet'!$D$21="Ewe",'Input Sheet'!$D$22="Crossbred"),GW42,IF(AND('Input Sheet'!$D$21="Ewe",'Input Sheet'!$D$22="Mountain"),GW43))))))</f>
        <v>100</v>
      </c>
      <c r="GX65" s="39">
        <f>IF(AND('Input Sheet'!$D$21="Ram",'Input Sheet'!$D$22="Crossbred"),GX38,IF(AND('Input Sheet'!$D$21="Ram",'Input Sheet'!$D$22="Mountain"),GX39,IF(AND('Input Sheet'!$D$21="Wether",'Input Sheet'!$D$22="Crossbred"),GX40,IF(AND('Input Sheet'!$D$21="Wether",'Input Sheet'!$D$22="Mountain"),GX41,IF(AND('Input Sheet'!$D$21="Ewe",'Input Sheet'!$D$22="Crossbred"),GX42,IF(AND('Input Sheet'!$D$21="Ewe",'Input Sheet'!$D$22="Mountain"),GX43))))))</f>
        <v>100</v>
      </c>
      <c r="GY65" s="39">
        <f>IF(AND('Input Sheet'!$D$21="Ram",'Input Sheet'!$D$22="Crossbred"),GY38,IF(AND('Input Sheet'!$D$21="Ram",'Input Sheet'!$D$22="Mountain"),GY39,IF(AND('Input Sheet'!$D$21="Wether",'Input Sheet'!$D$22="Crossbred"),GY40,IF(AND('Input Sheet'!$D$21="Wether",'Input Sheet'!$D$22="Mountain"),GY41,IF(AND('Input Sheet'!$D$21="Ewe",'Input Sheet'!$D$22="Crossbred"),GY42,IF(AND('Input Sheet'!$D$21="Ewe",'Input Sheet'!$D$22="Mountain"),GY43))))))</f>
        <v>100</v>
      </c>
      <c r="GZ65" s="39">
        <f>IF(AND('Input Sheet'!$D$21="Ram",'Input Sheet'!$D$22="Crossbred"),GZ38,IF(AND('Input Sheet'!$D$21="Ram",'Input Sheet'!$D$22="Mountain"),GZ39,IF(AND('Input Sheet'!$D$21="Wether",'Input Sheet'!$D$22="Crossbred"),GZ40,IF(AND('Input Sheet'!$D$21="Wether",'Input Sheet'!$D$22="Mountain"),GZ41,IF(AND('Input Sheet'!$D$21="Ewe",'Input Sheet'!$D$22="Crossbred"),GZ42,IF(AND('Input Sheet'!$D$21="Ewe",'Input Sheet'!$D$22="Mountain"),GZ43))))))</f>
        <v>100</v>
      </c>
      <c r="HA65" s="39">
        <f>IF(AND('Input Sheet'!$D$21="Ram",'Input Sheet'!$D$22="Crossbred"),HA38,IF(AND('Input Sheet'!$D$21="Ram",'Input Sheet'!$D$22="Mountain"),HA39,IF(AND('Input Sheet'!$D$21="Wether",'Input Sheet'!$D$22="Crossbred"),HA40,IF(AND('Input Sheet'!$D$21="Wether",'Input Sheet'!$D$22="Mountain"),HA41,IF(AND('Input Sheet'!$D$21="Ewe",'Input Sheet'!$D$22="Crossbred"),HA42,IF(AND('Input Sheet'!$D$21="Ewe",'Input Sheet'!$D$22="Mountain"),HA43))))))</f>
        <v>100</v>
      </c>
      <c r="HB65" s="39">
        <f>IF(AND('Input Sheet'!$D$21="Ram",'Input Sheet'!$D$22="Crossbred"),HB38,IF(AND('Input Sheet'!$D$21="Ram",'Input Sheet'!$D$22="Mountain"),HB39,IF(AND('Input Sheet'!$D$21="Wether",'Input Sheet'!$D$22="Crossbred"),HB40,IF(AND('Input Sheet'!$D$21="Wether",'Input Sheet'!$D$22="Mountain"),HB41,IF(AND('Input Sheet'!$D$21="Ewe",'Input Sheet'!$D$22="Crossbred"),HB42,IF(AND('Input Sheet'!$D$21="Ewe",'Input Sheet'!$D$22="Mountain"),HB43))))))</f>
        <v>100</v>
      </c>
      <c r="HC65" s="39">
        <f>IF(AND('Input Sheet'!$D$21="Ram",'Input Sheet'!$D$22="Crossbred"),HC38,IF(AND('Input Sheet'!$D$21="Ram",'Input Sheet'!$D$22="Mountain"),HC39,IF(AND('Input Sheet'!$D$21="Wether",'Input Sheet'!$D$22="Crossbred"),HC40,IF(AND('Input Sheet'!$D$21="Wether",'Input Sheet'!$D$22="Mountain"),HC41,IF(AND('Input Sheet'!$D$21="Ewe",'Input Sheet'!$D$22="Crossbred"),HC42,IF(AND('Input Sheet'!$D$21="Ewe",'Input Sheet'!$D$22="Mountain"),HC43))))))</f>
        <v>100</v>
      </c>
      <c r="HD65" s="39">
        <f>IF(AND('Input Sheet'!$D$21="Ram",'Input Sheet'!$D$22="Crossbred"),HD38,IF(AND('Input Sheet'!$D$21="Ram",'Input Sheet'!$D$22="Mountain"),HD39,IF(AND('Input Sheet'!$D$21="Wether",'Input Sheet'!$D$22="Crossbred"),HD40,IF(AND('Input Sheet'!$D$21="Wether",'Input Sheet'!$D$22="Mountain"),HD41,IF(AND('Input Sheet'!$D$21="Ewe",'Input Sheet'!$D$22="Crossbred"),HD42,IF(AND('Input Sheet'!$D$21="Ewe",'Input Sheet'!$D$22="Mountain"),HD43))))))</f>
        <v>100</v>
      </c>
      <c r="HE65" s="39">
        <f>IF(AND('Input Sheet'!$D$21="Ram",'Input Sheet'!$D$22="Crossbred"),HE38,IF(AND('Input Sheet'!$D$21="Ram",'Input Sheet'!$D$22="Mountain"),HE39,IF(AND('Input Sheet'!$D$21="Wether",'Input Sheet'!$D$22="Crossbred"),HE40,IF(AND('Input Sheet'!$D$21="Wether",'Input Sheet'!$D$22="Mountain"),HE41,IF(AND('Input Sheet'!$D$21="Ewe",'Input Sheet'!$D$22="Crossbred"),HE42,IF(AND('Input Sheet'!$D$21="Ewe",'Input Sheet'!$D$22="Mountain"),HE43))))))</f>
        <v>100</v>
      </c>
      <c r="HF65" s="39">
        <f>IF(AND('Input Sheet'!$D$21="Ram",'Input Sheet'!$D$22="Crossbred"),HF38,IF(AND('Input Sheet'!$D$21="Ram",'Input Sheet'!$D$22="Mountain"),HF39,IF(AND('Input Sheet'!$D$21="Wether",'Input Sheet'!$D$22="Crossbred"),HF40,IF(AND('Input Sheet'!$D$21="Wether",'Input Sheet'!$D$22="Mountain"),HF41,IF(AND('Input Sheet'!$D$21="Ewe",'Input Sheet'!$D$22="Crossbred"),HF42,IF(AND('Input Sheet'!$D$21="Ewe",'Input Sheet'!$D$22="Mountain"),HF43))))))</f>
        <v>100</v>
      </c>
      <c r="HG65" s="39">
        <f>IF(AND('Input Sheet'!$D$21="Ram",'Input Sheet'!$D$22="Crossbred"),HG38,IF(AND('Input Sheet'!$D$21="Ram",'Input Sheet'!$D$22="Mountain"),HG39,IF(AND('Input Sheet'!$D$21="Wether",'Input Sheet'!$D$22="Crossbred"),HG40,IF(AND('Input Sheet'!$D$21="Wether",'Input Sheet'!$D$22="Mountain"),HG41,IF(AND('Input Sheet'!$D$21="Ewe",'Input Sheet'!$D$22="Crossbred"),HG42,IF(AND('Input Sheet'!$D$21="Ewe",'Input Sheet'!$D$22="Mountain"),HG43))))))</f>
        <v>250</v>
      </c>
      <c r="HH65" s="39">
        <f>IF(AND('Input Sheet'!$D$21="Ram",'Input Sheet'!$D$22="Crossbred"),HH38,IF(AND('Input Sheet'!$D$21="Ram",'Input Sheet'!$D$22="Mountain"),HH39,IF(AND('Input Sheet'!$D$21="Wether",'Input Sheet'!$D$22="Crossbred"),HH40,IF(AND('Input Sheet'!$D$21="Wether",'Input Sheet'!$D$22="Mountain"),HH41,IF(AND('Input Sheet'!$D$21="Ewe",'Input Sheet'!$D$22="Crossbred"),HH42,IF(AND('Input Sheet'!$D$21="Ewe",'Input Sheet'!$D$22="Mountain"),HH43))))))</f>
        <v>250</v>
      </c>
      <c r="HI65" s="39">
        <f>IF(AND('Input Sheet'!$D$21="Ram",'Input Sheet'!$D$22="Crossbred"),HI38,IF(AND('Input Sheet'!$D$21="Ram",'Input Sheet'!$D$22="Mountain"),HI39,IF(AND('Input Sheet'!$D$21="Wether",'Input Sheet'!$D$22="Crossbred"),HI40,IF(AND('Input Sheet'!$D$21="Wether",'Input Sheet'!$D$22="Mountain"),HI41,IF(AND('Input Sheet'!$D$21="Ewe",'Input Sheet'!$D$22="Crossbred"),HI42,IF(AND('Input Sheet'!$D$21="Ewe",'Input Sheet'!$D$22="Mountain"),HI43))))))</f>
        <v>250</v>
      </c>
      <c r="HJ65" s="39">
        <f>IF(AND('Input Sheet'!$D$21="Ram",'Input Sheet'!$D$22="Crossbred"),HJ38,IF(AND('Input Sheet'!$D$21="Ram",'Input Sheet'!$D$22="Mountain"),HJ39,IF(AND('Input Sheet'!$D$21="Wether",'Input Sheet'!$D$22="Crossbred"),HJ40,IF(AND('Input Sheet'!$D$21="Wether",'Input Sheet'!$D$22="Mountain"),HJ41,IF(AND('Input Sheet'!$D$21="Ewe",'Input Sheet'!$D$22="Crossbred"),HJ42,IF(AND('Input Sheet'!$D$21="Ewe",'Input Sheet'!$D$22="Mountain"),HJ43))))))</f>
        <v>250</v>
      </c>
      <c r="HK65" s="39">
        <f>IF(AND('Input Sheet'!$D$21="Ram",'Input Sheet'!$D$22="Crossbred"),HK38,IF(AND('Input Sheet'!$D$21="Ram",'Input Sheet'!$D$22="Mountain"),HK39,IF(AND('Input Sheet'!$D$21="Wether",'Input Sheet'!$D$22="Crossbred"),HK40,IF(AND('Input Sheet'!$D$21="Wether",'Input Sheet'!$D$22="Mountain"),HK41,IF(AND('Input Sheet'!$D$21="Ewe",'Input Sheet'!$D$22="Crossbred"),HK42,IF(AND('Input Sheet'!$D$21="Ewe",'Input Sheet'!$D$22="Mountain"),HK43))))))</f>
        <v>250</v>
      </c>
      <c r="HL65" s="39">
        <f>IF(AND('Input Sheet'!$D$21="Ram",'Input Sheet'!$D$22="Crossbred"),HL38,IF(AND('Input Sheet'!$D$21="Ram",'Input Sheet'!$D$22="Mountain"),HL39,IF(AND('Input Sheet'!$D$21="Wether",'Input Sheet'!$D$22="Crossbred"),HL40,IF(AND('Input Sheet'!$D$21="Wether",'Input Sheet'!$D$22="Mountain"),HL41,IF(AND('Input Sheet'!$D$21="Ewe",'Input Sheet'!$D$22="Crossbred"),HL42,IF(AND('Input Sheet'!$D$21="Ewe",'Input Sheet'!$D$22="Mountain"),HL43))))))</f>
        <v>250</v>
      </c>
      <c r="HM65" s="39">
        <f>IF(AND('Input Sheet'!$D$21="Ram",'Input Sheet'!$D$22="Crossbred"),HM38,IF(AND('Input Sheet'!$D$21="Ram",'Input Sheet'!$D$22="Mountain"),HM39,IF(AND('Input Sheet'!$D$21="Wether",'Input Sheet'!$D$22="Crossbred"),HM40,IF(AND('Input Sheet'!$D$21="Wether",'Input Sheet'!$D$22="Mountain"),HM41,IF(AND('Input Sheet'!$D$21="Ewe",'Input Sheet'!$D$22="Crossbred"),HM42,IF(AND('Input Sheet'!$D$21="Ewe",'Input Sheet'!$D$22="Mountain"),HM43))))))</f>
        <v>250</v>
      </c>
      <c r="HN65" s="39">
        <f>IF(AND('Input Sheet'!$D$21="Ram",'Input Sheet'!$D$22="Crossbred"),HN38,IF(AND('Input Sheet'!$D$21="Ram",'Input Sheet'!$D$22="Mountain"),HN39,IF(AND('Input Sheet'!$D$21="Wether",'Input Sheet'!$D$22="Crossbred"),HN40,IF(AND('Input Sheet'!$D$21="Wether",'Input Sheet'!$D$22="Mountain"),HN41,IF(AND('Input Sheet'!$D$21="Ewe",'Input Sheet'!$D$22="Crossbred"),HN42,IF(AND('Input Sheet'!$D$21="Ewe",'Input Sheet'!$D$22="Mountain"),HN43))))))</f>
        <v>250</v>
      </c>
      <c r="HO65" s="39">
        <f>IF(AND('Input Sheet'!$D$21="Ram",'Input Sheet'!$D$22="Crossbred"),HO38,IF(AND('Input Sheet'!$D$21="Ram",'Input Sheet'!$D$22="Mountain"),HO39,IF(AND('Input Sheet'!$D$21="Wether",'Input Sheet'!$D$22="Crossbred"),HO40,IF(AND('Input Sheet'!$D$21="Wether",'Input Sheet'!$D$22="Mountain"),HO41,IF(AND('Input Sheet'!$D$21="Ewe",'Input Sheet'!$D$22="Crossbred"),HO42,IF(AND('Input Sheet'!$D$21="Ewe",'Input Sheet'!$D$22="Mountain"),HO43))))))</f>
        <v>250</v>
      </c>
      <c r="HP65" s="39">
        <f>IF(AND('Input Sheet'!$D$21="Ram",'Input Sheet'!$D$22="Crossbred"),HP38,IF(AND('Input Sheet'!$D$21="Ram",'Input Sheet'!$D$22="Mountain"),HP39,IF(AND('Input Sheet'!$D$21="Wether",'Input Sheet'!$D$22="Crossbred"),HP40,IF(AND('Input Sheet'!$D$21="Wether",'Input Sheet'!$D$22="Mountain"),HP41,IF(AND('Input Sheet'!$D$21="Ewe",'Input Sheet'!$D$22="Crossbred"),HP42,IF(AND('Input Sheet'!$D$21="Ewe",'Input Sheet'!$D$22="Mountain"),HP43))))))</f>
        <v>250</v>
      </c>
      <c r="HQ65" s="39">
        <f>IF(AND('Input Sheet'!$D$21="Ram",'Input Sheet'!$D$22="Crossbred"),HQ38,IF(AND('Input Sheet'!$D$21="Ram",'Input Sheet'!$D$22="Mountain"),HQ39,IF(AND('Input Sheet'!$D$21="Wether",'Input Sheet'!$D$22="Crossbred"),HQ40,IF(AND('Input Sheet'!$D$21="Wether",'Input Sheet'!$D$22="Mountain"),HQ41,IF(AND('Input Sheet'!$D$21="Ewe",'Input Sheet'!$D$22="Crossbred"),HQ42,IF(AND('Input Sheet'!$D$21="Ewe",'Input Sheet'!$D$22="Mountain"),HQ43))))))</f>
        <v>250</v>
      </c>
      <c r="HR65" s="39">
        <f>IF(AND('Input Sheet'!$D$21="Ram",'Input Sheet'!$D$22="Crossbred"),HR38,IF(AND('Input Sheet'!$D$21="Ram",'Input Sheet'!$D$22="Mountain"),HR39,IF(AND('Input Sheet'!$D$21="Wether",'Input Sheet'!$D$22="Crossbred"),HR40,IF(AND('Input Sheet'!$D$21="Wether",'Input Sheet'!$D$22="Mountain"),HR41,IF(AND('Input Sheet'!$D$21="Ewe",'Input Sheet'!$D$22="Crossbred"),HR42,IF(AND('Input Sheet'!$D$21="Ewe",'Input Sheet'!$D$22="Mountain"),HR43))))))</f>
        <v>250</v>
      </c>
      <c r="HS65" s="39">
        <f>IF(AND('Input Sheet'!$D$21="Ram",'Input Sheet'!$D$22="Crossbred"),HS38,IF(AND('Input Sheet'!$D$21="Ram",'Input Sheet'!$D$22="Mountain"),HS39,IF(AND('Input Sheet'!$D$21="Wether",'Input Sheet'!$D$22="Crossbred"),HS40,IF(AND('Input Sheet'!$D$21="Wether",'Input Sheet'!$D$22="Mountain"),HS41,IF(AND('Input Sheet'!$D$21="Ewe",'Input Sheet'!$D$22="Crossbred"),HS42,IF(AND('Input Sheet'!$D$21="Ewe",'Input Sheet'!$D$22="Mountain"),HS43))))))</f>
        <v>250</v>
      </c>
      <c r="HT65" s="39">
        <f>IF(AND('Input Sheet'!$D$21="Ram",'Input Sheet'!$D$22="Crossbred"),HT38,IF(AND('Input Sheet'!$D$21="Ram",'Input Sheet'!$D$22="Mountain"),HT39,IF(AND('Input Sheet'!$D$21="Wether",'Input Sheet'!$D$22="Crossbred"),HT40,IF(AND('Input Sheet'!$D$21="Wether",'Input Sheet'!$D$22="Mountain"),HT41,IF(AND('Input Sheet'!$D$21="Ewe",'Input Sheet'!$D$22="Crossbred"),HT42,IF(AND('Input Sheet'!$D$21="Ewe",'Input Sheet'!$D$22="Mountain"),HT43))))))</f>
        <v>250</v>
      </c>
      <c r="HU65" s="39">
        <f>IF(AND('Input Sheet'!$D$21="Ram",'Input Sheet'!$D$22="Crossbred"),HU38,IF(AND('Input Sheet'!$D$21="Ram",'Input Sheet'!$D$22="Mountain"),HU39,IF(AND('Input Sheet'!$D$21="Wether",'Input Sheet'!$D$22="Crossbred"),HU40,IF(AND('Input Sheet'!$D$21="Wether",'Input Sheet'!$D$22="Mountain"),HU41,IF(AND('Input Sheet'!$D$21="Ewe",'Input Sheet'!$D$22="Crossbred"),HU42,IF(AND('Input Sheet'!$D$21="Ewe",'Input Sheet'!$D$22="Mountain"),HU43))))))</f>
        <v>250</v>
      </c>
      <c r="HV65" s="39">
        <f>IF(AND('Input Sheet'!$D$21="Ram",'Input Sheet'!$D$22="Crossbred"),HV38,IF(AND('Input Sheet'!$D$21="Ram",'Input Sheet'!$D$22="Mountain"),HV39,IF(AND('Input Sheet'!$D$21="Wether",'Input Sheet'!$D$22="Crossbred"),HV40,IF(AND('Input Sheet'!$D$21="Wether",'Input Sheet'!$D$22="Mountain"),HV41,IF(AND('Input Sheet'!$D$21="Ewe",'Input Sheet'!$D$22="Crossbred"),HV42,IF(AND('Input Sheet'!$D$21="Ewe",'Input Sheet'!$D$22="Mountain"),HV43))))))</f>
        <v>250</v>
      </c>
      <c r="HW65" s="39">
        <f>IF(AND('Input Sheet'!$D$21="Ram",'Input Sheet'!$D$22="Crossbred"),HW38,IF(AND('Input Sheet'!$D$21="Ram",'Input Sheet'!$D$22="Mountain"),HW39,IF(AND('Input Sheet'!$D$21="Wether",'Input Sheet'!$D$22="Crossbred"),HW40,IF(AND('Input Sheet'!$D$21="Wether",'Input Sheet'!$D$22="Mountain"),HW41,IF(AND('Input Sheet'!$D$21="Ewe",'Input Sheet'!$D$22="Crossbred"),HW42,IF(AND('Input Sheet'!$D$21="Ewe",'Input Sheet'!$D$22="Mountain"),HW43))))))</f>
        <v>250</v>
      </c>
      <c r="HX65" s="39">
        <f>IF(AND('Input Sheet'!$D$21="Ram",'Input Sheet'!$D$22="Crossbred"),HX38,IF(AND('Input Sheet'!$D$21="Ram",'Input Sheet'!$D$22="Mountain"),HX39,IF(AND('Input Sheet'!$D$21="Wether",'Input Sheet'!$D$22="Crossbred"),HX40,IF(AND('Input Sheet'!$D$21="Wether",'Input Sheet'!$D$22="Mountain"),HX41,IF(AND('Input Sheet'!$D$21="Ewe",'Input Sheet'!$D$22="Crossbred"),HX42,IF(AND('Input Sheet'!$D$21="Ewe",'Input Sheet'!$D$22="Mountain"),HX43))))))</f>
        <v>250</v>
      </c>
      <c r="HY65" s="39">
        <f>IF(AND('Input Sheet'!$D$21="Ram",'Input Sheet'!$D$22="Crossbred"),HY38,IF(AND('Input Sheet'!$D$21="Ram",'Input Sheet'!$D$22="Mountain"),HY39,IF(AND('Input Sheet'!$D$21="Wether",'Input Sheet'!$D$22="Crossbred"),HY40,IF(AND('Input Sheet'!$D$21="Wether",'Input Sheet'!$D$22="Mountain"),HY41,IF(AND('Input Sheet'!$D$21="Ewe",'Input Sheet'!$D$22="Crossbred"),HY42,IF(AND('Input Sheet'!$D$21="Ewe",'Input Sheet'!$D$22="Mountain"),HY43))))))</f>
        <v>250</v>
      </c>
      <c r="HZ65" s="39">
        <f>IF(AND('Input Sheet'!$D$21="Ram",'Input Sheet'!$D$22="Crossbred"),HZ38,IF(AND('Input Sheet'!$D$21="Ram",'Input Sheet'!$D$22="Mountain"),HZ39,IF(AND('Input Sheet'!$D$21="Wether",'Input Sheet'!$D$22="Crossbred"),HZ40,IF(AND('Input Sheet'!$D$21="Wether",'Input Sheet'!$D$22="Mountain"),HZ41,IF(AND('Input Sheet'!$D$21="Ewe",'Input Sheet'!$D$22="Crossbred"),HZ42,IF(AND('Input Sheet'!$D$21="Ewe",'Input Sheet'!$D$22="Mountain"),HZ43))))))</f>
        <v>250</v>
      </c>
      <c r="IA65" s="39">
        <f>IF(AND('Input Sheet'!$D$21="Ram",'Input Sheet'!$D$22="Crossbred"),IA38,IF(AND('Input Sheet'!$D$21="Ram",'Input Sheet'!$D$22="Mountain"),IA39,IF(AND('Input Sheet'!$D$21="Wether",'Input Sheet'!$D$22="Crossbred"),IA40,IF(AND('Input Sheet'!$D$21="Wether",'Input Sheet'!$D$22="Mountain"),IA41,IF(AND('Input Sheet'!$D$21="Ewe",'Input Sheet'!$D$22="Crossbred"),IA42,IF(AND('Input Sheet'!$D$21="Ewe",'Input Sheet'!$D$22="Mountain"),IA43))))))</f>
        <v>250</v>
      </c>
      <c r="IB65" s="39">
        <f>IF(AND('Input Sheet'!$D$21="Ram",'Input Sheet'!$D$22="Crossbred"),IB38,IF(AND('Input Sheet'!$D$21="Ram",'Input Sheet'!$D$22="Mountain"),IB39,IF(AND('Input Sheet'!$D$21="Wether",'Input Sheet'!$D$22="Crossbred"),IB40,IF(AND('Input Sheet'!$D$21="Wether",'Input Sheet'!$D$22="Mountain"),IB41,IF(AND('Input Sheet'!$D$21="Ewe",'Input Sheet'!$D$22="Crossbred"),IB42,IF(AND('Input Sheet'!$D$21="Ewe",'Input Sheet'!$D$22="Mountain"),IB43))))))</f>
        <v>250</v>
      </c>
      <c r="IC65" s="39">
        <f>IF(AND('Input Sheet'!$D$21="Ram",'Input Sheet'!$D$22="Crossbred"),IC38,IF(AND('Input Sheet'!$D$21="Ram",'Input Sheet'!$D$22="Mountain"),IC39,IF(AND('Input Sheet'!$D$21="Wether",'Input Sheet'!$D$22="Crossbred"),IC40,IF(AND('Input Sheet'!$D$21="Wether",'Input Sheet'!$D$22="Mountain"),IC41,IF(AND('Input Sheet'!$D$21="Ewe",'Input Sheet'!$D$22="Crossbred"),IC42,IF(AND('Input Sheet'!$D$21="Ewe",'Input Sheet'!$D$22="Mountain"),IC43))))))</f>
        <v>250</v>
      </c>
      <c r="ID65" s="39">
        <f>IF(AND('Input Sheet'!$D$21="Ram",'Input Sheet'!$D$22="Crossbred"),ID38,IF(AND('Input Sheet'!$D$21="Ram",'Input Sheet'!$D$22="Mountain"),ID39,IF(AND('Input Sheet'!$D$21="Wether",'Input Sheet'!$D$22="Crossbred"),ID40,IF(AND('Input Sheet'!$D$21="Wether",'Input Sheet'!$D$22="Mountain"),ID41,IF(AND('Input Sheet'!$D$21="Ewe",'Input Sheet'!$D$22="Crossbred"),ID42,IF(AND('Input Sheet'!$D$21="Ewe",'Input Sheet'!$D$22="Mountain"),ID43))))))</f>
        <v>250</v>
      </c>
      <c r="IE65" s="39">
        <f>IF(AND('Input Sheet'!$D$21="Ram",'Input Sheet'!$D$22="Crossbred"),IE38,IF(AND('Input Sheet'!$D$21="Ram",'Input Sheet'!$D$22="Mountain"),IE39,IF(AND('Input Sheet'!$D$21="Wether",'Input Sheet'!$D$22="Crossbred"),IE40,IF(AND('Input Sheet'!$D$21="Wether",'Input Sheet'!$D$22="Mountain"),IE41,IF(AND('Input Sheet'!$D$21="Ewe",'Input Sheet'!$D$22="Crossbred"),IE42,IF(AND('Input Sheet'!$D$21="Ewe",'Input Sheet'!$D$22="Mountain"),IE43))))))</f>
        <v>250</v>
      </c>
      <c r="IF65" s="39">
        <f>IF(AND('Input Sheet'!$D$21="Ram",'Input Sheet'!$D$22="Crossbred"),IF38,IF(AND('Input Sheet'!$D$21="Ram",'Input Sheet'!$D$22="Mountain"),IF39,IF(AND('Input Sheet'!$D$21="Wether",'Input Sheet'!$D$22="Crossbred"),IF40,IF(AND('Input Sheet'!$D$21="Wether",'Input Sheet'!$D$22="Mountain"),IF41,IF(AND('Input Sheet'!$D$21="Ewe",'Input Sheet'!$D$22="Crossbred"),IF42,IF(AND('Input Sheet'!$D$21="Ewe",'Input Sheet'!$D$22="Mountain"),IF43))))))</f>
        <v>250</v>
      </c>
      <c r="IG65" s="39">
        <f>IF(AND('Input Sheet'!$D$21="Ram",'Input Sheet'!$D$22="Crossbred"),IG38,IF(AND('Input Sheet'!$D$21="Ram",'Input Sheet'!$D$22="Mountain"),IG39,IF(AND('Input Sheet'!$D$21="Wether",'Input Sheet'!$D$22="Crossbred"),IG40,IF(AND('Input Sheet'!$D$21="Wether",'Input Sheet'!$D$22="Mountain"),IG41,IF(AND('Input Sheet'!$D$21="Ewe",'Input Sheet'!$D$22="Crossbred"),IG42,IF(AND('Input Sheet'!$D$21="Ewe",'Input Sheet'!$D$22="Mountain"),IG43))))))</f>
        <v>250</v>
      </c>
      <c r="IH65" s="39">
        <f>IF(AND('Input Sheet'!$D$21="Ram",'Input Sheet'!$D$22="Crossbred"),IH38,IF(AND('Input Sheet'!$D$21="Ram",'Input Sheet'!$D$22="Mountain"),IH39,IF(AND('Input Sheet'!$D$21="Wether",'Input Sheet'!$D$22="Crossbred"),IH40,IF(AND('Input Sheet'!$D$21="Wether",'Input Sheet'!$D$22="Mountain"),IH41,IF(AND('Input Sheet'!$D$21="Ewe",'Input Sheet'!$D$22="Crossbred"),IH42,IF(AND('Input Sheet'!$D$21="Ewe",'Input Sheet'!$D$22="Mountain"),IH43))))))</f>
        <v>250</v>
      </c>
      <c r="II65" s="39">
        <f>IF(AND('Input Sheet'!$D$21="Ram",'Input Sheet'!$D$22="Crossbred"),II38,IF(AND('Input Sheet'!$D$21="Ram",'Input Sheet'!$D$22="Mountain"),II39,IF(AND('Input Sheet'!$D$21="Wether",'Input Sheet'!$D$22="Crossbred"),II40,IF(AND('Input Sheet'!$D$21="Wether",'Input Sheet'!$D$22="Mountain"),II41,IF(AND('Input Sheet'!$D$21="Ewe",'Input Sheet'!$D$22="Crossbred"),II42,IF(AND('Input Sheet'!$D$21="Ewe",'Input Sheet'!$D$22="Mountain"),II43))))))</f>
        <v>250</v>
      </c>
      <c r="IJ65" s="39">
        <f>IF(AND('Input Sheet'!$D$21="Ram",'Input Sheet'!$D$22="Crossbred"),IJ38,IF(AND('Input Sheet'!$D$21="Ram",'Input Sheet'!$D$22="Mountain"),IJ39,IF(AND('Input Sheet'!$D$21="Wether",'Input Sheet'!$D$22="Crossbred"),IJ40,IF(AND('Input Sheet'!$D$21="Wether",'Input Sheet'!$D$22="Mountain"),IJ41,IF(AND('Input Sheet'!$D$21="Ewe",'Input Sheet'!$D$22="Crossbred"),IJ42,IF(AND('Input Sheet'!$D$21="Ewe",'Input Sheet'!$D$22="Mountain"),IJ43))))))</f>
        <v>250</v>
      </c>
      <c r="IK65" s="39">
        <f>IF(AND('Input Sheet'!$D$21="Ram",'Input Sheet'!$D$22="Crossbred"),IK38,IF(AND('Input Sheet'!$D$21="Ram",'Input Sheet'!$D$22="Mountain"),IK39,IF(AND('Input Sheet'!$D$21="Wether",'Input Sheet'!$D$22="Crossbred"),IK40,IF(AND('Input Sheet'!$D$21="Wether",'Input Sheet'!$D$22="Mountain"),IK41,IF(AND('Input Sheet'!$D$21="Ewe",'Input Sheet'!$D$22="Crossbred"),IK42,IF(AND('Input Sheet'!$D$21="Ewe",'Input Sheet'!$D$22="Mountain"),IK43))))))</f>
        <v>250</v>
      </c>
      <c r="IL65" s="39">
        <f>IF(AND('Input Sheet'!$D$21="Ram",'Input Sheet'!$D$22="Crossbred"),IL38,IF(AND('Input Sheet'!$D$21="Ram",'Input Sheet'!$D$22="Mountain"),IL39,IF(AND('Input Sheet'!$D$21="Wether",'Input Sheet'!$D$22="Crossbred"),IL40,IF(AND('Input Sheet'!$D$21="Wether",'Input Sheet'!$D$22="Mountain"),IL41,IF(AND('Input Sheet'!$D$21="Ewe",'Input Sheet'!$D$22="Crossbred"),IL42,IF(AND('Input Sheet'!$D$21="Ewe",'Input Sheet'!$D$22="Mountain"),IL43))))))</f>
        <v>250</v>
      </c>
      <c r="IM65" s="39">
        <f>IF(AND('Input Sheet'!$D$21="Ram",'Input Sheet'!$D$22="Crossbred"),IM38,IF(AND('Input Sheet'!$D$21="Ram",'Input Sheet'!$D$22="Mountain"),IM39,IF(AND('Input Sheet'!$D$21="Wether",'Input Sheet'!$D$22="Crossbred"),IM40,IF(AND('Input Sheet'!$D$21="Wether",'Input Sheet'!$D$22="Mountain"),IM41,IF(AND('Input Sheet'!$D$21="Ewe",'Input Sheet'!$D$22="Crossbred"),IM42,IF(AND('Input Sheet'!$D$21="Ewe",'Input Sheet'!$D$22="Mountain"),IM43))))))</f>
        <v>250</v>
      </c>
      <c r="IN65" s="39">
        <f>IF(AND('Input Sheet'!$D$21="Ram",'Input Sheet'!$D$22="Crossbred"),IN38,IF(AND('Input Sheet'!$D$21="Ram",'Input Sheet'!$D$22="Mountain"),IN39,IF(AND('Input Sheet'!$D$21="Wether",'Input Sheet'!$D$22="Crossbred"),IN40,IF(AND('Input Sheet'!$D$21="Wether",'Input Sheet'!$D$22="Mountain"),IN41,IF(AND('Input Sheet'!$D$21="Ewe",'Input Sheet'!$D$22="Crossbred"),IN42,IF(AND('Input Sheet'!$D$21="Ewe",'Input Sheet'!$D$22="Mountain"),IN43))))))</f>
        <v>250</v>
      </c>
      <c r="IO65" s="39">
        <f>IF(AND('Input Sheet'!$D$21="Ram",'Input Sheet'!$D$22="Crossbred"),IO38,IF(AND('Input Sheet'!$D$21="Ram",'Input Sheet'!$D$22="Mountain"),IO39,IF(AND('Input Sheet'!$D$21="Wether",'Input Sheet'!$D$22="Crossbred"),IO40,IF(AND('Input Sheet'!$D$21="Wether",'Input Sheet'!$D$22="Mountain"),IO41,IF(AND('Input Sheet'!$D$21="Ewe",'Input Sheet'!$D$22="Crossbred"),IO42,IF(AND('Input Sheet'!$D$21="Ewe",'Input Sheet'!$D$22="Mountain"),IO43))))))</f>
        <v>250</v>
      </c>
      <c r="IP65" s="39">
        <f>IF(AND('Input Sheet'!$D$21="Ram",'Input Sheet'!$D$22="Crossbred"),IP38,IF(AND('Input Sheet'!$D$21="Ram",'Input Sheet'!$D$22="Mountain"),IP39,IF(AND('Input Sheet'!$D$21="Wether",'Input Sheet'!$D$22="Crossbred"),IP40,IF(AND('Input Sheet'!$D$21="Wether",'Input Sheet'!$D$22="Mountain"),IP41,IF(AND('Input Sheet'!$D$21="Ewe",'Input Sheet'!$D$22="Crossbred"),IP42,IF(AND('Input Sheet'!$D$21="Ewe",'Input Sheet'!$D$22="Mountain"),IP43))))))</f>
        <v>250</v>
      </c>
      <c r="IQ65" s="39">
        <f>IF(AND('Input Sheet'!$D$21="Ram",'Input Sheet'!$D$22="Crossbred"),IQ38,IF(AND('Input Sheet'!$D$21="Ram",'Input Sheet'!$D$22="Mountain"),IQ39,IF(AND('Input Sheet'!$D$21="Wether",'Input Sheet'!$D$22="Crossbred"),IQ40,IF(AND('Input Sheet'!$D$21="Wether",'Input Sheet'!$D$22="Mountain"),IQ41,IF(AND('Input Sheet'!$D$21="Ewe",'Input Sheet'!$D$22="Crossbred"),IQ42,IF(AND('Input Sheet'!$D$21="Ewe",'Input Sheet'!$D$22="Mountain"),IQ43))))))</f>
        <v>250</v>
      </c>
      <c r="IR65" s="39">
        <f>IF(AND('Input Sheet'!$D$21="Ram",'Input Sheet'!$D$22="Crossbred"),IR38,IF(AND('Input Sheet'!$D$21="Ram",'Input Sheet'!$D$22="Mountain"),IR39,IF(AND('Input Sheet'!$D$21="Wether",'Input Sheet'!$D$22="Crossbred"),IR40,IF(AND('Input Sheet'!$D$21="Wether",'Input Sheet'!$D$22="Mountain"),IR41,IF(AND('Input Sheet'!$D$21="Ewe",'Input Sheet'!$D$22="Crossbred"),IR42,IF(AND('Input Sheet'!$D$21="Ewe",'Input Sheet'!$D$22="Mountain"),IR43))))))</f>
        <v>250</v>
      </c>
      <c r="IS65" s="39">
        <f>IF(AND('Input Sheet'!$D$21="Ram",'Input Sheet'!$D$22="Crossbred"),IS38,IF(AND('Input Sheet'!$D$21="Ram",'Input Sheet'!$D$22="Mountain"),IS39,IF(AND('Input Sheet'!$D$21="Wether",'Input Sheet'!$D$22="Crossbred"),IS40,IF(AND('Input Sheet'!$D$21="Wether",'Input Sheet'!$D$22="Mountain"),IS41,IF(AND('Input Sheet'!$D$21="Ewe",'Input Sheet'!$D$22="Crossbred"),IS42,IF(AND('Input Sheet'!$D$21="Ewe",'Input Sheet'!$D$22="Mountain"),IS43))))))</f>
        <v>250</v>
      </c>
      <c r="IT65" s="39">
        <f>IF(AND('Input Sheet'!$D$21="Ram",'Input Sheet'!$D$22="Crossbred"),IT38,IF(AND('Input Sheet'!$D$21="Ram",'Input Sheet'!$D$22="Mountain"),IT39,IF(AND('Input Sheet'!$D$21="Wether",'Input Sheet'!$D$22="Crossbred"),IT40,IF(AND('Input Sheet'!$D$21="Wether",'Input Sheet'!$D$22="Mountain"),IT41,IF(AND('Input Sheet'!$D$21="Ewe",'Input Sheet'!$D$22="Crossbred"),IT42,IF(AND('Input Sheet'!$D$21="Ewe",'Input Sheet'!$D$22="Mountain"),IT43))))))</f>
        <v>250</v>
      </c>
      <c r="IU65" s="39">
        <f>IF(AND('Input Sheet'!$D$21="Ram",'Input Sheet'!$D$22="Crossbred"),IU38,IF(AND('Input Sheet'!$D$21="Ram",'Input Sheet'!$D$22="Mountain"),IU39,IF(AND('Input Sheet'!$D$21="Wether",'Input Sheet'!$D$22="Crossbred"),IU40,IF(AND('Input Sheet'!$D$21="Wether",'Input Sheet'!$D$22="Mountain"),IU41,IF(AND('Input Sheet'!$D$21="Ewe",'Input Sheet'!$D$22="Crossbred"),IU42,IF(AND('Input Sheet'!$D$21="Ewe",'Input Sheet'!$D$22="Mountain"),IU43))))))</f>
        <v>250</v>
      </c>
      <c r="IV65" s="39">
        <f>IF(AND('Input Sheet'!$D$21="Ram",'Input Sheet'!$D$22="Crossbred"),IV38,IF(AND('Input Sheet'!$D$21="Ram",'Input Sheet'!$D$22="Mountain"),IV39,IF(AND('Input Sheet'!$D$21="Wether",'Input Sheet'!$D$22="Crossbred"),IV40,IF(AND('Input Sheet'!$D$21="Wether",'Input Sheet'!$D$22="Mountain"),IV41,IF(AND('Input Sheet'!$D$21="Ewe",'Input Sheet'!$D$22="Crossbred"),IV42,IF(AND('Input Sheet'!$D$21="Ewe",'Input Sheet'!$D$22="Mountain"),IV43))))))</f>
        <v>250</v>
      </c>
      <c r="IW65" s="39">
        <f>IF(AND('Input Sheet'!$D$21="Ram",'Input Sheet'!$D$22="Crossbred"),IW38,IF(AND('Input Sheet'!$D$21="Ram",'Input Sheet'!$D$22="Mountain"),IW39,IF(AND('Input Sheet'!$D$21="Wether",'Input Sheet'!$D$22="Crossbred"),IW40,IF(AND('Input Sheet'!$D$21="Wether",'Input Sheet'!$D$22="Mountain"),IW41,IF(AND('Input Sheet'!$D$21="Ewe",'Input Sheet'!$D$22="Crossbred"),IW42,IF(AND('Input Sheet'!$D$21="Ewe",'Input Sheet'!$D$22="Mountain"),IW43))))))</f>
        <v>250</v>
      </c>
      <c r="IX65" s="39">
        <f>IF(AND('Input Sheet'!$D$21="Ram",'Input Sheet'!$D$22="Crossbred"),IX38,IF(AND('Input Sheet'!$D$21="Ram",'Input Sheet'!$D$22="Mountain"),IX39,IF(AND('Input Sheet'!$D$21="Wether",'Input Sheet'!$D$22="Crossbred"),IX40,IF(AND('Input Sheet'!$D$21="Wether",'Input Sheet'!$D$22="Mountain"),IX41,IF(AND('Input Sheet'!$D$21="Ewe",'Input Sheet'!$D$22="Crossbred"),IX42,IF(AND('Input Sheet'!$D$21="Ewe",'Input Sheet'!$D$22="Mountain"),IX43))))))</f>
        <v>250</v>
      </c>
      <c r="IY65" s="39">
        <f>IF(AND('Input Sheet'!$D$21="Ram",'Input Sheet'!$D$22="Crossbred"),IY38,IF(AND('Input Sheet'!$D$21="Ram",'Input Sheet'!$D$22="Mountain"),IY39,IF(AND('Input Sheet'!$D$21="Wether",'Input Sheet'!$D$22="Crossbred"),IY40,IF(AND('Input Sheet'!$D$21="Wether",'Input Sheet'!$D$22="Mountain"),IY41,IF(AND('Input Sheet'!$D$21="Ewe",'Input Sheet'!$D$22="Crossbred"),IY42,IF(AND('Input Sheet'!$D$21="Ewe",'Input Sheet'!$D$22="Mountain"),IY43))))))</f>
        <v>250</v>
      </c>
      <c r="IZ65" s="39">
        <f>IF(AND('Input Sheet'!$D$21="Ram",'Input Sheet'!$D$22="Crossbred"),IZ38,IF(AND('Input Sheet'!$D$21="Ram",'Input Sheet'!$D$22="Mountain"),IZ39,IF(AND('Input Sheet'!$D$21="Wether",'Input Sheet'!$D$22="Crossbred"),IZ40,IF(AND('Input Sheet'!$D$21="Wether",'Input Sheet'!$D$22="Mountain"),IZ41,IF(AND('Input Sheet'!$D$21="Ewe",'Input Sheet'!$D$22="Crossbred"),IZ42,IF(AND('Input Sheet'!$D$21="Ewe",'Input Sheet'!$D$22="Mountain"),IZ43))))))</f>
        <v>250</v>
      </c>
      <c r="JA65" s="39">
        <f>IF(AND('Input Sheet'!$D$21="Ram",'Input Sheet'!$D$22="Crossbred"),JA38,IF(AND('Input Sheet'!$D$21="Ram",'Input Sheet'!$D$22="Mountain"),JA39,IF(AND('Input Sheet'!$D$21="Wether",'Input Sheet'!$D$22="Crossbred"),JA40,IF(AND('Input Sheet'!$D$21="Wether",'Input Sheet'!$D$22="Mountain"),JA41,IF(AND('Input Sheet'!$D$21="Ewe",'Input Sheet'!$D$22="Crossbred"),JA42,IF(AND('Input Sheet'!$D$21="Ewe",'Input Sheet'!$D$22="Mountain"),JA43))))))</f>
        <v>250</v>
      </c>
      <c r="JB65" s="39">
        <f>IF(AND('Input Sheet'!$D$21="Ram",'Input Sheet'!$D$22="Crossbred"),JB38,IF(AND('Input Sheet'!$D$21="Ram",'Input Sheet'!$D$22="Mountain"),JB39,IF(AND('Input Sheet'!$D$21="Wether",'Input Sheet'!$D$22="Crossbred"),JB40,IF(AND('Input Sheet'!$D$21="Wether",'Input Sheet'!$D$22="Mountain"),JB41,IF(AND('Input Sheet'!$D$21="Ewe",'Input Sheet'!$D$22="Crossbred"),JB42,IF(AND('Input Sheet'!$D$21="Ewe",'Input Sheet'!$D$22="Mountain"),JB43))))))</f>
        <v>250</v>
      </c>
      <c r="JC65" s="39">
        <f>IF(AND('Input Sheet'!$D$21="Ram",'Input Sheet'!$D$22="Crossbred"),JC38,IF(AND('Input Sheet'!$D$21="Ram",'Input Sheet'!$D$22="Mountain"),JC39,IF(AND('Input Sheet'!$D$21="Wether",'Input Sheet'!$D$22="Crossbred"),JC40,IF(AND('Input Sheet'!$D$21="Wether",'Input Sheet'!$D$22="Mountain"),JC41,IF(AND('Input Sheet'!$D$21="Ewe",'Input Sheet'!$D$22="Crossbred"),JC42,IF(AND('Input Sheet'!$D$21="Ewe",'Input Sheet'!$D$22="Mountain"),JC43))))))</f>
        <v>250</v>
      </c>
      <c r="JD65" s="39">
        <f>IF(AND('Input Sheet'!$D$21="Ram",'Input Sheet'!$D$22="Crossbred"),JD38,IF(AND('Input Sheet'!$D$21="Ram",'Input Sheet'!$D$22="Mountain"),JD39,IF(AND('Input Sheet'!$D$21="Wether",'Input Sheet'!$D$22="Crossbred"),JD40,IF(AND('Input Sheet'!$D$21="Wether",'Input Sheet'!$D$22="Mountain"),JD41,IF(AND('Input Sheet'!$D$21="Ewe",'Input Sheet'!$D$22="Crossbred"),JD42,IF(AND('Input Sheet'!$D$21="Ewe",'Input Sheet'!$D$22="Mountain"),JD43))))))</f>
        <v>250</v>
      </c>
      <c r="JE65" s="39">
        <f>IF(AND('Input Sheet'!$D$21="Ram",'Input Sheet'!$D$22="Crossbred"),JE38,IF(AND('Input Sheet'!$D$21="Ram",'Input Sheet'!$D$22="Mountain"),JE39,IF(AND('Input Sheet'!$D$21="Wether",'Input Sheet'!$D$22="Crossbred"),JE40,IF(AND('Input Sheet'!$D$21="Wether",'Input Sheet'!$D$22="Mountain"),JE41,IF(AND('Input Sheet'!$D$21="Ewe",'Input Sheet'!$D$22="Crossbred"),JE42,IF(AND('Input Sheet'!$D$21="Ewe",'Input Sheet'!$D$22="Mountain"),JE43))))))</f>
        <v>250</v>
      </c>
      <c r="JF65" s="39">
        <f>IF(AND('Input Sheet'!$D$21="Ram",'Input Sheet'!$D$22="Crossbred"),JF38,IF(AND('Input Sheet'!$D$21="Ram",'Input Sheet'!$D$22="Mountain"),JF39,IF(AND('Input Sheet'!$D$21="Wether",'Input Sheet'!$D$22="Crossbred"),JF40,IF(AND('Input Sheet'!$D$21="Wether",'Input Sheet'!$D$22="Mountain"),JF41,IF(AND('Input Sheet'!$D$21="Ewe",'Input Sheet'!$D$22="Crossbred"),JF42,IF(AND('Input Sheet'!$D$21="Ewe",'Input Sheet'!$D$22="Mountain"),JF43))))))</f>
        <v>250</v>
      </c>
      <c r="JG65" s="39">
        <f>IF(AND('Input Sheet'!$D$21="Ram",'Input Sheet'!$D$22="Crossbred"),JG38,IF(AND('Input Sheet'!$D$21="Ram",'Input Sheet'!$D$22="Mountain"),JG39,IF(AND('Input Sheet'!$D$21="Wether",'Input Sheet'!$D$22="Crossbred"),JG40,IF(AND('Input Sheet'!$D$21="Wether",'Input Sheet'!$D$22="Mountain"),JG41,IF(AND('Input Sheet'!$D$21="Ewe",'Input Sheet'!$D$22="Crossbred"),JG42,IF(AND('Input Sheet'!$D$21="Ewe",'Input Sheet'!$D$22="Mountain"),JG43))))))</f>
        <v>250</v>
      </c>
      <c r="JH65" s="39">
        <f>IF(AND('Input Sheet'!$D$21="Ram",'Input Sheet'!$D$22="Crossbred"),JH38,IF(AND('Input Sheet'!$D$21="Ram",'Input Sheet'!$D$22="Mountain"),JH39,IF(AND('Input Sheet'!$D$21="Wether",'Input Sheet'!$D$22="Crossbred"),JH40,IF(AND('Input Sheet'!$D$21="Wether",'Input Sheet'!$D$22="Mountain"),JH41,IF(AND('Input Sheet'!$D$21="Ewe",'Input Sheet'!$D$22="Crossbred"),JH42,IF(AND('Input Sheet'!$D$21="Ewe",'Input Sheet'!$D$22="Mountain"),JH43))))))</f>
        <v>250</v>
      </c>
      <c r="JI65" s="39">
        <f>IF(AND('Input Sheet'!$D$21="Ram",'Input Sheet'!$D$22="Crossbred"),JI38,IF(AND('Input Sheet'!$D$21="Ram",'Input Sheet'!$D$22="Mountain"),JI39,IF(AND('Input Sheet'!$D$21="Wether",'Input Sheet'!$D$22="Crossbred"),JI40,IF(AND('Input Sheet'!$D$21="Wether",'Input Sheet'!$D$22="Mountain"),JI41,IF(AND('Input Sheet'!$D$21="Ewe",'Input Sheet'!$D$22="Crossbred"),JI42,IF(AND('Input Sheet'!$D$21="Ewe",'Input Sheet'!$D$22="Mountain"),JI43))))))</f>
        <v>250</v>
      </c>
      <c r="JJ65" s="39">
        <f>IF(AND('Input Sheet'!$D$21="Ram",'Input Sheet'!$D$22="Crossbred"),JJ38,IF(AND('Input Sheet'!$D$21="Ram",'Input Sheet'!$D$22="Mountain"),JJ39,IF(AND('Input Sheet'!$D$21="Wether",'Input Sheet'!$D$22="Crossbred"),JJ40,IF(AND('Input Sheet'!$D$21="Wether",'Input Sheet'!$D$22="Mountain"),JJ41,IF(AND('Input Sheet'!$D$21="Ewe",'Input Sheet'!$D$22="Crossbred"),JJ42,IF(AND('Input Sheet'!$D$21="Ewe",'Input Sheet'!$D$22="Mountain"),JJ43))))))</f>
        <v>250</v>
      </c>
      <c r="JK65" s="39">
        <f>IF(AND('Input Sheet'!$D$21="Ram",'Input Sheet'!$D$22="Crossbred"),JK38,IF(AND('Input Sheet'!$D$21="Ram",'Input Sheet'!$D$22="Mountain"),JK39,IF(AND('Input Sheet'!$D$21="Wether",'Input Sheet'!$D$22="Crossbred"),JK40,IF(AND('Input Sheet'!$D$21="Wether",'Input Sheet'!$D$22="Mountain"),JK41,IF(AND('Input Sheet'!$D$21="Ewe",'Input Sheet'!$D$22="Crossbred"),JK42,IF(AND('Input Sheet'!$D$21="Ewe",'Input Sheet'!$D$22="Mountain"),JK43))))))</f>
        <v>250</v>
      </c>
      <c r="JL65" s="39">
        <f>IF(AND('Input Sheet'!$D$21="Ram",'Input Sheet'!$D$22="Crossbred"),JL38,IF(AND('Input Sheet'!$D$21="Ram",'Input Sheet'!$D$22="Mountain"),JL39,IF(AND('Input Sheet'!$D$21="Wether",'Input Sheet'!$D$22="Crossbred"),JL40,IF(AND('Input Sheet'!$D$21="Wether",'Input Sheet'!$D$22="Mountain"),JL41,IF(AND('Input Sheet'!$D$21="Ewe",'Input Sheet'!$D$22="Crossbred"),JL42,IF(AND('Input Sheet'!$D$21="Ewe",'Input Sheet'!$D$22="Mountain"),JL43))))))</f>
        <v>250</v>
      </c>
      <c r="JM65" s="39">
        <f>IF(AND('Input Sheet'!$D$21="Ram",'Input Sheet'!$D$22="Crossbred"),JM38,IF(AND('Input Sheet'!$D$21="Ram",'Input Sheet'!$D$22="Mountain"),JM39,IF(AND('Input Sheet'!$D$21="Wether",'Input Sheet'!$D$22="Crossbred"),JM40,IF(AND('Input Sheet'!$D$21="Wether",'Input Sheet'!$D$22="Mountain"),JM41,IF(AND('Input Sheet'!$D$21="Ewe",'Input Sheet'!$D$22="Crossbred"),JM42,IF(AND('Input Sheet'!$D$21="Ewe",'Input Sheet'!$D$22="Mountain"),JM43))))))</f>
        <v>250</v>
      </c>
      <c r="JN65" s="39">
        <f>IF(AND('Input Sheet'!$D$21="Ram",'Input Sheet'!$D$22="Crossbred"),JN38,IF(AND('Input Sheet'!$D$21="Ram",'Input Sheet'!$D$22="Mountain"),JN39,IF(AND('Input Sheet'!$D$21="Wether",'Input Sheet'!$D$22="Crossbred"),JN40,IF(AND('Input Sheet'!$D$21="Wether",'Input Sheet'!$D$22="Mountain"),JN41,IF(AND('Input Sheet'!$D$21="Ewe",'Input Sheet'!$D$22="Crossbred"),JN42,IF(AND('Input Sheet'!$D$21="Ewe",'Input Sheet'!$D$22="Mountain"),JN43))))))</f>
        <v>250</v>
      </c>
      <c r="JO65" s="39">
        <f>IF(AND('Input Sheet'!$D$21="Ram",'Input Sheet'!$D$22="Crossbred"),JO38,IF(AND('Input Sheet'!$D$21="Ram",'Input Sheet'!$D$22="Mountain"),JO39,IF(AND('Input Sheet'!$D$21="Wether",'Input Sheet'!$D$22="Crossbred"),JO40,IF(AND('Input Sheet'!$D$21="Wether",'Input Sheet'!$D$22="Mountain"),JO41,IF(AND('Input Sheet'!$D$21="Ewe",'Input Sheet'!$D$22="Crossbred"),JO42,IF(AND('Input Sheet'!$D$21="Ewe",'Input Sheet'!$D$22="Mountain"),JO43))))))</f>
        <v>250</v>
      </c>
      <c r="JP65" s="39">
        <f>IF(AND('Input Sheet'!$D$21="Ram",'Input Sheet'!$D$22="Crossbred"),JP38,IF(AND('Input Sheet'!$D$21="Ram",'Input Sheet'!$D$22="Mountain"),JP39,IF(AND('Input Sheet'!$D$21="Wether",'Input Sheet'!$D$22="Crossbred"),JP40,IF(AND('Input Sheet'!$D$21="Wether",'Input Sheet'!$D$22="Mountain"),JP41,IF(AND('Input Sheet'!$D$21="Ewe",'Input Sheet'!$D$22="Crossbred"),JP42,IF(AND('Input Sheet'!$D$21="Ewe",'Input Sheet'!$D$22="Mountain"),JP43))))))</f>
        <v>250</v>
      </c>
      <c r="JQ65" s="39">
        <f>IF(AND('Input Sheet'!$D$21="Ram",'Input Sheet'!$D$22="Crossbred"),JQ38,IF(AND('Input Sheet'!$D$21="Ram",'Input Sheet'!$D$22="Mountain"),JQ39,IF(AND('Input Sheet'!$D$21="Wether",'Input Sheet'!$D$22="Crossbred"),JQ40,IF(AND('Input Sheet'!$D$21="Wether",'Input Sheet'!$D$22="Mountain"),JQ41,IF(AND('Input Sheet'!$D$21="Ewe",'Input Sheet'!$D$22="Crossbred"),JQ42,IF(AND('Input Sheet'!$D$21="Ewe",'Input Sheet'!$D$22="Mountain"),JQ43))))))</f>
        <v>250</v>
      </c>
      <c r="JR65" s="39">
        <f>IF(AND('Input Sheet'!$D$21="Ram",'Input Sheet'!$D$22="Crossbred"),JR38,IF(AND('Input Sheet'!$D$21="Ram",'Input Sheet'!$D$22="Mountain"),JR39,IF(AND('Input Sheet'!$D$21="Wether",'Input Sheet'!$D$22="Crossbred"),JR40,IF(AND('Input Sheet'!$D$21="Wether",'Input Sheet'!$D$22="Mountain"),JR41,IF(AND('Input Sheet'!$D$21="Ewe",'Input Sheet'!$D$22="Crossbred"),JR42,IF(AND('Input Sheet'!$D$21="Ewe",'Input Sheet'!$D$22="Mountain"),JR43))))))</f>
        <v>250</v>
      </c>
      <c r="JS65" s="39">
        <f>IF(AND('Input Sheet'!$D$21="Ram",'Input Sheet'!$D$22="Crossbred"),JS38,IF(AND('Input Sheet'!$D$21="Ram",'Input Sheet'!$D$22="Mountain"),JS39,IF(AND('Input Sheet'!$D$21="Wether",'Input Sheet'!$D$22="Crossbred"),JS40,IF(AND('Input Sheet'!$D$21="Wether",'Input Sheet'!$D$22="Mountain"),JS41,IF(AND('Input Sheet'!$D$21="Ewe",'Input Sheet'!$D$22="Crossbred"),JS42,IF(AND('Input Sheet'!$D$21="Ewe",'Input Sheet'!$D$22="Mountain"),JS43))))))</f>
        <v>250</v>
      </c>
      <c r="JT65" s="39">
        <f>IF(AND('Input Sheet'!$D$21="Ram",'Input Sheet'!$D$22="Crossbred"),JT38,IF(AND('Input Sheet'!$D$21="Ram",'Input Sheet'!$D$22="Mountain"),JT39,IF(AND('Input Sheet'!$D$21="Wether",'Input Sheet'!$D$22="Crossbred"),JT40,IF(AND('Input Sheet'!$D$21="Wether",'Input Sheet'!$D$22="Mountain"),JT41,IF(AND('Input Sheet'!$D$21="Ewe",'Input Sheet'!$D$22="Crossbred"),JT42,IF(AND('Input Sheet'!$D$21="Ewe",'Input Sheet'!$D$22="Mountain"),JT43))))))</f>
        <v>250</v>
      </c>
      <c r="JU65" s="39">
        <f>IF(AND('Input Sheet'!$D$21="Ram",'Input Sheet'!$D$22="Crossbred"),JU38,IF(AND('Input Sheet'!$D$21="Ram",'Input Sheet'!$D$22="Mountain"),JU39,IF(AND('Input Sheet'!$D$21="Wether",'Input Sheet'!$D$22="Crossbred"),JU40,IF(AND('Input Sheet'!$D$21="Wether",'Input Sheet'!$D$22="Mountain"),JU41,IF(AND('Input Sheet'!$D$21="Ewe",'Input Sheet'!$D$22="Crossbred"),JU42,IF(AND('Input Sheet'!$D$21="Ewe",'Input Sheet'!$D$22="Mountain"),JU43))))))</f>
        <v>250</v>
      </c>
      <c r="JV65" s="39">
        <f>IF(AND('Input Sheet'!$D$21="Ram",'Input Sheet'!$D$22="Crossbred"),JV38,IF(AND('Input Sheet'!$D$21="Ram",'Input Sheet'!$D$22="Mountain"),JV39,IF(AND('Input Sheet'!$D$21="Wether",'Input Sheet'!$D$22="Crossbred"),JV40,IF(AND('Input Sheet'!$D$21="Wether",'Input Sheet'!$D$22="Mountain"),JV41,IF(AND('Input Sheet'!$D$21="Ewe",'Input Sheet'!$D$22="Crossbred"),JV42,IF(AND('Input Sheet'!$D$21="Ewe",'Input Sheet'!$D$22="Mountain"),JV43))))))</f>
        <v>250</v>
      </c>
      <c r="JW65" s="39">
        <f>IF(AND('Input Sheet'!$D$21="Ram",'Input Sheet'!$D$22="Crossbred"),JW38,IF(AND('Input Sheet'!$D$21="Ram",'Input Sheet'!$D$22="Mountain"),JW39,IF(AND('Input Sheet'!$D$21="Wether",'Input Sheet'!$D$22="Crossbred"),JW40,IF(AND('Input Sheet'!$D$21="Wether",'Input Sheet'!$D$22="Mountain"),JW41,IF(AND('Input Sheet'!$D$21="Ewe",'Input Sheet'!$D$22="Crossbred"),JW42,IF(AND('Input Sheet'!$D$21="Ewe",'Input Sheet'!$D$22="Mountain"),JW43))))))</f>
        <v>250</v>
      </c>
      <c r="JX65" s="39">
        <f>IF(AND('Input Sheet'!$D$21="Ram",'Input Sheet'!$D$22="Crossbred"),JX38,IF(AND('Input Sheet'!$D$21="Ram",'Input Sheet'!$D$22="Mountain"),JX39,IF(AND('Input Sheet'!$D$21="Wether",'Input Sheet'!$D$22="Crossbred"),JX40,IF(AND('Input Sheet'!$D$21="Wether",'Input Sheet'!$D$22="Mountain"),JX41,IF(AND('Input Sheet'!$D$21="Ewe",'Input Sheet'!$D$22="Crossbred"),JX42,IF(AND('Input Sheet'!$D$21="Ewe",'Input Sheet'!$D$22="Mountain"),JX43))))))</f>
        <v>250</v>
      </c>
      <c r="JY65" s="39">
        <f>IF(AND('Input Sheet'!$D$21="Ram",'Input Sheet'!$D$22="Crossbred"),JY38,IF(AND('Input Sheet'!$D$21="Ram",'Input Sheet'!$D$22="Mountain"),JY39,IF(AND('Input Sheet'!$D$21="Wether",'Input Sheet'!$D$22="Crossbred"),JY40,IF(AND('Input Sheet'!$D$21="Wether",'Input Sheet'!$D$22="Mountain"),JY41,IF(AND('Input Sheet'!$D$21="Ewe",'Input Sheet'!$D$22="Crossbred"),JY42,IF(AND('Input Sheet'!$D$21="Ewe",'Input Sheet'!$D$22="Mountain"),JY43))))))</f>
        <v>250</v>
      </c>
      <c r="JZ65" s="39">
        <f>IF(AND('Input Sheet'!$D$21="Ram",'Input Sheet'!$D$22="Crossbred"),JZ38,IF(AND('Input Sheet'!$D$21="Ram",'Input Sheet'!$D$22="Mountain"),JZ39,IF(AND('Input Sheet'!$D$21="Wether",'Input Sheet'!$D$22="Crossbred"),JZ40,IF(AND('Input Sheet'!$D$21="Wether",'Input Sheet'!$D$22="Mountain"),JZ41,IF(AND('Input Sheet'!$D$21="Ewe",'Input Sheet'!$D$22="Crossbred"),JZ42,IF(AND('Input Sheet'!$D$21="Ewe",'Input Sheet'!$D$22="Mountain"),JZ43))))))</f>
        <v>250</v>
      </c>
      <c r="KA65" s="39">
        <f>IF(AND('Input Sheet'!$D$21="Ram",'Input Sheet'!$D$22="Crossbred"),KA38,IF(AND('Input Sheet'!$D$21="Ram",'Input Sheet'!$D$22="Mountain"),KA39,IF(AND('Input Sheet'!$D$21="Wether",'Input Sheet'!$D$22="Crossbred"),KA40,IF(AND('Input Sheet'!$D$21="Wether",'Input Sheet'!$D$22="Mountain"),KA41,IF(AND('Input Sheet'!$D$21="Ewe",'Input Sheet'!$D$22="Crossbred"),KA42,IF(AND('Input Sheet'!$D$21="Ewe",'Input Sheet'!$D$22="Mountain"),KA43))))))</f>
        <v>250</v>
      </c>
      <c r="KB65" s="39">
        <f>IF(AND('Input Sheet'!$D$21="Ram",'Input Sheet'!$D$22="Crossbred"),KB38,IF(AND('Input Sheet'!$D$21="Ram",'Input Sheet'!$D$22="Mountain"),KB39,IF(AND('Input Sheet'!$D$21="Wether",'Input Sheet'!$D$22="Crossbred"),KB40,IF(AND('Input Sheet'!$D$21="Wether",'Input Sheet'!$D$22="Mountain"),KB41,IF(AND('Input Sheet'!$D$21="Ewe",'Input Sheet'!$D$22="Crossbred"),KB42,IF(AND('Input Sheet'!$D$21="Ewe",'Input Sheet'!$D$22="Mountain"),KB43))))))</f>
        <v>250</v>
      </c>
      <c r="KC65" s="39">
        <f>IF(AND('Input Sheet'!$D$21="Ram",'Input Sheet'!$D$22="Crossbred"),KC38,IF(AND('Input Sheet'!$D$21="Ram",'Input Sheet'!$D$22="Mountain"),KC39,IF(AND('Input Sheet'!$D$21="Wether",'Input Sheet'!$D$22="Crossbred"),KC40,IF(AND('Input Sheet'!$D$21="Wether",'Input Sheet'!$D$22="Mountain"),KC41,IF(AND('Input Sheet'!$D$21="Ewe",'Input Sheet'!$D$22="Crossbred"),KC42,IF(AND('Input Sheet'!$D$21="Ewe",'Input Sheet'!$D$22="Mountain"),KC43))))))</f>
        <v>250</v>
      </c>
      <c r="KD65" s="39">
        <f>IF(AND('Input Sheet'!$D$21="Ram",'Input Sheet'!$D$22="Crossbred"),KD38,IF(AND('Input Sheet'!$D$21="Ram",'Input Sheet'!$D$22="Mountain"),KD39,IF(AND('Input Sheet'!$D$21="Wether",'Input Sheet'!$D$22="Crossbred"),KD40,IF(AND('Input Sheet'!$D$21="Wether",'Input Sheet'!$D$22="Mountain"),KD41,IF(AND('Input Sheet'!$D$21="Ewe",'Input Sheet'!$D$22="Crossbred"),KD42,IF(AND('Input Sheet'!$D$21="Ewe",'Input Sheet'!$D$22="Mountain"),KD43))))))</f>
        <v>250</v>
      </c>
      <c r="KE65" s="39">
        <f>IF(AND('Input Sheet'!$D$21="Ram",'Input Sheet'!$D$22="Crossbred"),KE38,IF(AND('Input Sheet'!$D$21="Ram",'Input Sheet'!$D$22="Mountain"),KE39,IF(AND('Input Sheet'!$D$21="Wether",'Input Sheet'!$D$22="Crossbred"),KE40,IF(AND('Input Sheet'!$D$21="Wether",'Input Sheet'!$D$22="Mountain"),KE41,IF(AND('Input Sheet'!$D$21="Ewe",'Input Sheet'!$D$22="Crossbred"),KE42,IF(AND('Input Sheet'!$D$21="Ewe",'Input Sheet'!$D$22="Mountain"),KE43))))))</f>
        <v>250</v>
      </c>
      <c r="KF65" s="39">
        <f>IF(AND('Input Sheet'!$D$21="Ram",'Input Sheet'!$D$22="Crossbred"),KF38,IF(AND('Input Sheet'!$D$21="Ram",'Input Sheet'!$D$22="Mountain"),KF39,IF(AND('Input Sheet'!$D$21="Wether",'Input Sheet'!$D$22="Crossbred"),KF40,IF(AND('Input Sheet'!$D$21="Wether",'Input Sheet'!$D$22="Mountain"),KF41,IF(AND('Input Sheet'!$D$21="Ewe",'Input Sheet'!$D$22="Crossbred"),KF42,IF(AND('Input Sheet'!$D$21="Ewe",'Input Sheet'!$D$22="Mountain"),KF43))))))</f>
        <v>250</v>
      </c>
      <c r="KG65" s="39">
        <f>IF(AND('Input Sheet'!$D$21="Ram",'Input Sheet'!$D$22="Crossbred"),KG38,IF(AND('Input Sheet'!$D$21="Ram",'Input Sheet'!$D$22="Mountain"),KG39,IF(AND('Input Sheet'!$D$21="Wether",'Input Sheet'!$D$22="Crossbred"),KG40,IF(AND('Input Sheet'!$D$21="Wether",'Input Sheet'!$D$22="Mountain"),KG41,IF(AND('Input Sheet'!$D$21="Ewe",'Input Sheet'!$D$22="Crossbred"),KG42,IF(AND('Input Sheet'!$D$21="Ewe",'Input Sheet'!$D$22="Mountain"),KG43))))))</f>
        <v>250</v>
      </c>
      <c r="KH65" s="39">
        <f>IF(AND('Input Sheet'!$D$21="Ram",'Input Sheet'!$D$22="Crossbred"),KH38,IF(AND('Input Sheet'!$D$21="Ram",'Input Sheet'!$D$22="Mountain"),KH39,IF(AND('Input Sheet'!$D$21="Wether",'Input Sheet'!$D$22="Crossbred"),KH40,IF(AND('Input Sheet'!$D$21="Wether",'Input Sheet'!$D$22="Mountain"),KH41,IF(AND('Input Sheet'!$D$21="Ewe",'Input Sheet'!$D$22="Crossbred"),KH42,IF(AND('Input Sheet'!$D$21="Ewe",'Input Sheet'!$D$22="Mountain"),KH43))))))</f>
        <v>250</v>
      </c>
      <c r="KI65" s="39">
        <f>IF(AND('Input Sheet'!$D$21="Ram",'Input Sheet'!$D$22="Crossbred"),KI38,IF(AND('Input Sheet'!$D$21="Ram",'Input Sheet'!$D$22="Mountain"),KI39,IF(AND('Input Sheet'!$D$21="Wether",'Input Sheet'!$D$22="Crossbred"),KI40,IF(AND('Input Sheet'!$D$21="Wether",'Input Sheet'!$D$22="Mountain"),KI41,IF(AND('Input Sheet'!$D$21="Ewe",'Input Sheet'!$D$22="Crossbred"),KI42,IF(AND('Input Sheet'!$D$21="Ewe",'Input Sheet'!$D$22="Mountain"),KI43))))))</f>
        <v>250</v>
      </c>
      <c r="KJ65" s="39">
        <f>IF(AND('Input Sheet'!$D$21="Ram",'Input Sheet'!$D$22="Crossbred"),KJ38,IF(AND('Input Sheet'!$D$21="Ram",'Input Sheet'!$D$22="Mountain"),KJ39,IF(AND('Input Sheet'!$D$21="Wether",'Input Sheet'!$D$22="Crossbred"),KJ40,IF(AND('Input Sheet'!$D$21="Wether",'Input Sheet'!$D$22="Mountain"),KJ41,IF(AND('Input Sheet'!$D$21="Ewe",'Input Sheet'!$D$22="Crossbred"),KJ42,IF(AND('Input Sheet'!$D$21="Ewe",'Input Sheet'!$D$22="Mountain"),KJ43))))))</f>
        <v>250</v>
      </c>
      <c r="KK65" s="39">
        <f>IF(AND('Input Sheet'!$D$21="Ram",'Input Sheet'!$D$22="Crossbred"),KK38,IF(AND('Input Sheet'!$D$21="Ram",'Input Sheet'!$D$22="Mountain"),KK39,IF(AND('Input Sheet'!$D$21="Wether",'Input Sheet'!$D$22="Crossbred"),KK40,IF(AND('Input Sheet'!$D$21="Wether",'Input Sheet'!$D$22="Mountain"),KK41,IF(AND('Input Sheet'!$D$21="Ewe",'Input Sheet'!$D$22="Crossbred"),KK42,IF(AND('Input Sheet'!$D$21="Ewe",'Input Sheet'!$D$22="Mountain"),KK43))))))</f>
        <v>250</v>
      </c>
      <c r="KL65" s="39">
        <f>IF(AND('Input Sheet'!$D$21="Ram",'Input Sheet'!$D$22="Crossbred"),KL38,IF(AND('Input Sheet'!$D$21="Ram",'Input Sheet'!$D$22="Mountain"),KL39,IF(AND('Input Sheet'!$D$21="Wether",'Input Sheet'!$D$22="Crossbred"),KL40,IF(AND('Input Sheet'!$D$21="Wether",'Input Sheet'!$D$22="Mountain"),KL41,IF(AND('Input Sheet'!$D$21="Ewe",'Input Sheet'!$D$22="Crossbred"),KL42,IF(AND('Input Sheet'!$D$21="Ewe",'Input Sheet'!$D$22="Mountain"),KL43))))))</f>
        <v>250</v>
      </c>
      <c r="KM65" s="39">
        <f>IF(AND('Input Sheet'!$D$21="Ram",'Input Sheet'!$D$22="Crossbred"),KM38,IF(AND('Input Sheet'!$D$21="Ram",'Input Sheet'!$D$22="Mountain"),KM39,IF(AND('Input Sheet'!$D$21="Wether",'Input Sheet'!$D$22="Crossbred"),KM40,IF(AND('Input Sheet'!$D$21="Wether",'Input Sheet'!$D$22="Mountain"),KM41,IF(AND('Input Sheet'!$D$21="Ewe",'Input Sheet'!$D$22="Crossbred"),KM42,IF(AND('Input Sheet'!$D$21="Ewe",'Input Sheet'!$D$22="Mountain"),KM43))))))</f>
        <v>250</v>
      </c>
      <c r="KN65" s="39">
        <f>IF(AND('Input Sheet'!$D$21="Ram",'Input Sheet'!$D$22="Crossbred"),KN38,IF(AND('Input Sheet'!$D$21="Ram",'Input Sheet'!$D$22="Mountain"),KN39,IF(AND('Input Sheet'!$D$21="Wether",'Input Sheet'!$D$22="Crossbred"),KN40,IF(AND('Input Sheet'!$D$21="Wether",'Input Sheet'!$D$22="Mountain"),KN41,IF(AND('Input Sheet'!$D$21="Ewe",'Input Sheet'!$D$22="Crossbred"),KN42,IF(AND('Input Sheet'!$D$21="Ewe",'Input Sheet'!$D$22="Mountain"),KN43))))))</f>
        <v>250</v>
      </c>
      <c r="KO65" s="39">
        <f>IF(AND('Input Sheet'!$D$21="Ram",'Input Sheet'!$D$22="Crossbred"),KO38,IF(AND('Input Sheet'!$D$21="Ram",'Input Sheet'!$D$22="Mountain"),KO39,IF(AND('Input Sheet'!$D$21="Wether",'Input Sheet'!$D$22="Crossbred"),KO40,IF(AND('Input Sheet'!$D$21="Wether",'Input Sheet'!$D$22="Mountain"),KO41,IF(AND('Input Sheet'!$D$21="Ewe",'Input Sheet'!$D$22="Crossbred"),KO42,IF(AND('Input Sheet'!$D$21="Ewe",'Input Sheet'!$D$22="Mountain"),KO43))))))</f>
        <v>250</v>
      </c>
      <c r="KP65" s="39">
        <f>IF(AND('Input Sheet'!$D$21="Ram",'Input Sheet'!$D$22="Crossbred"),KP38,IF(AND('Input Sheet'!$D$21="Ram",'Input Sheet'!$D$22="Mountain"),KP39,IF(AND('Input Sheet'!$D$21="Wether",'Input Sheet'!$D$22="Crossbred"),KP40,IF(AND('Input Sheet'!$D$21="Wether",'Input Sheet'!$D$22="Mountain"),KP41,IF(AND('Input Sheet'!$D$21="Ewe",'Input Sheet'!$D$22="Crossbred"),KP42,IF(AND('Input Sheet'!$D$21="Ewe",'Input Sheet'!$D$22="Mountain"),KP43))))))</f>
        <v>250</v>
      </c>
      <c r="KQ65" s="39">
        <f>IF(AND('Input Sheet'!$D$21="Ram",'Input Sheet'!$D$22="Crossbred"),KQ38,IF(AND('Input Sheet'!$D$21="Ram",'Input Sheet'!$D$22="Mountain"),KQ39,IF(AND('Input Sheet'!$D$21="Wether",'Input Sheet'!$D$22="Crossbred"),KQ40,IF(AND('Input Sheet'!$D$21="Wether",'Input Sheet'!$D$22="Mountain"),KQ41,IF(AND('Input Sheet'!$D$21="Ewe",'Input Sheet'!$D$22="Crossbred"),KQ42,IF(AND('Input Sheet'!$D$21="Ewe",'Input Sheet'!$D$22="Mountain"),KQ43))))))</f>
        <v>250</v>
      </c>
      <c r="KR65" s="39">
        <f>IF(AND('Input Sheet'!$D$21="Ram",'Input Sheet'!$D$22="Crossbred"),KR38,IF(AND('Input Sheet'!$D$21="Ram",'Input Sheet'!$D$22="Mountain"),KR39,IF(AND('Input Sheet'!$D$21="Wether",'Input Sheet'!$D$22="Crossbred"),KR40,IF(AND('Input Sheet'!$D$21="Wether",'Input Sheet'!$D$22="Mountain"),KR41,IF(AND('Input Sheet'!$D$21="Ewe",'Input Sheet'!$D$22="Crossbred"),KR42,IF(AND('Input Sheet'!$D$21="Ewe",'Input Sheet'!$D$22="Mountain"),KR43))))))</f>
        <v>250</v>
      </c>
      <c r="KS65" s="39">
        <f>IF(AND('Input Sheet'!$D$21="Ram",'Input Sheet'!$D$22="Crossbred"),KS38,IF(AND('Input Sheet'!$D$21="Ram",'Input Sheet'!$D$22="Mountain"),KS39,IF(AND('Input Sheet'!$D$21="Wether",'Input Sheet'!$D$22="Crossbred"),KS40,IF(AND('Input Sheet'!$D$21="Wether",'Input Sheet'!$D$22="Mountain"),KS41,IF(AND('Input Sheet'!$D$21="Ewe",'Input Sheet'!$D$22="Crossbred"),KS42,IF(AND('Input Sheet'!$D$21="Ewe",'Input Sheet'!$D$22="Mountain"),KS43))))))</f>
        <v>250</v>
      </c>
      <c r="KT65" s="39">
        <f>IF(AND('Input Sheet'!$D$21="Ram",'Input Sheet'!$D$22="Crossbred"),KT38,IF(AND('Input Sheet'!$D$21="Ram",'Input Sheet'!$D$22="Mountain"),KT39,IF(AND('Input Sheet'!$D$21="Wether",'Input Sheet'!$D$22="Crossbred"),KT40,IF(AND('Input Sheet'!$D$21="Wether",'Input Sheet'!$D$22="Mountain"),KT41,IF(AND('Input Sheet'!$D$21="Ewe",'Input Sheet'!$D$22="Crossbred"),KT42,IF(AND('Input Sheet'!$D$21="Ewe",'Input Sheet'!$D$22="Mountain"),KT43))))))</f>
        <v>250</v>
      </c>
      <c r="KU65" s="39">
        <f>IF(AND('Input Sheet'!$D$21="Ram",'Input Sheet'!$D$22="Crossbred"),KU38,IF(AND('Input Sheet'!$D$21="Ram",'Input Sheet'!$D$22="Mountain"),KU39,IF(AND('Input Sheet'!$D$21="Wether",'Input Sheet'!$D$22="Crossbred"),KU40,IF(AND('Input Sheet'!$D$21="Wether",'Input Sheet'!$D$22="Mountain"),KU41,IF(AND('Input Sheet'!$D$21="Ewe",'Input Sheet'!$D$22="Crossbred"),KU42,IF(AND('Input Sheet'!$D$21="Ewe",'Input Sheet'!$D$22="Mountain"),KU43))))))</f>
        <v>250</v>
      </c>
      <c r="KV65" s="39">
        <f>IF(AND('Input Sheet'!$D$21="Ram",'Input Sheet'!$D$22="Crossbred"),KV38,IF(AND('Input Sheet'!$D$21="Ram",'Input Sheet'!$D$22="Mountain"),KV39,IF(AND('Input Sheet'!$D$21="Wether",'Input Sheet'!$D$22="Crossbred"),KV40,IF(AND('Input Sheet'!$D$21="Wether",'Input Sheet'!$D$22="Mountain"),KV41,IF(AND('Input Sheet'!$D$21="Ewe",'Input Sheet'!$D$22="Crossbred"),KV42,IF(AND('Input Sheet'!$D$21="Ewe",'Input Sheet'!$D$22="Mountain"),KV43))))))</f>
        <v>250</v>
      </c>
      <c r="KW65" s="39">
        <f>IF(AND('Input Sheet'!$D$21="Ram",'Input Sheet'!$D$22="Crossbred"),KW38,IF(AND('Input Sheet'!$D$21="Ram",'Input Sheet'!$D$22="Mountain"),KW39,IF(AND('Input Sheet'!$D$21="Wether",'Input Sheet'!$D$22="Crossbred"),KW40,IF(AND('Input Sheet'!$D$21="Wether",'Input Sheet'!$D$22="Mountain"),KW41,IF(AND('Input Sheet'!$D$21="Ewe",'Input Sheet'!$D$22="Crossbred"),KW42,IF(AND('Input Sheet'!$D$21="Ewe",'Input Sheet'!$D$22="Mountain"),KW43))))))</f>
        <v>250</v>
      </c>
      <c r="KX65" s="39">
        <f>IF(AND('Input Sheet'!$D$21="Ram",'Input Sheet'!$D$22="Crossbred"),KX38,IF(AND('Input Sheet'!$D$21="Ram",'Input Sheet'!$D$22="Mountain"),KX39,IF(AND('Input Sheet'!$D$21="Wether",'Input Sheet'!$D$22="Crossbred"),KX40,IF(AND('Input Sheet'!$D$21="Wether",'Input Sheet'!$D$22="Mountain"),KX41,IF(AND('Input Sheet'!$D$21="Ewe",'Input Sheet'!$D$22="Crossbred"),KX42,IF(AND('Input Sheet'!$D$21="Ewe",'Input Sheet'!$D$22="Mountain"),KX43))))))</f>
        <v>250</v>
      </c>
      <c r="KY65" s="39">
        <f>IF(AND('Input Sheet'!$D$21="Ram",'Input Sheet'!$D$22="Crossbred"),KY38,IF(AND('Input Sheet'!$D$21="Ram",'Input Sheet'!$D$22="Mountain"),KY39,IF(AND('Input Sheet'!$D$21="Wether",'Input Sheet'!$D$22="Crossbred"),KY40,IF(AND('Input Sheet'!$D$21="Wether",'Input Sheet'!$D$22="Mountain"),KY41,IF(AND('Input Sheet'!$D$21="Ewe",'Input Sheet'!$D$22="Crossbred"),KY42,IF(AND('Input Sheet'!$D$21="Ewe",'Input Sheet'!$D$22="Mountain"),KY43))))))</f>
        <v>250</v>
      </c>
      <c r="KZ65" s="39">
        <f>IF(AND('Input Sheet'!$D$21="Ram",'Input Sheet'!$D$22="Crossbred"),KZ38,IF(AND('Input Sheet'!$D$21="Ram",'Input Sheet'!$D$22="Mountain"),KZ39,IF(AND('Input Sheet'!$D$21="Wether",'Input Sheet'!$D$22="Crossbred"),KZ40,IF(AND('Input Sheet'!$D$21="Wether",'Input Sheet'!$D$22="Mountain"),KZ41,IF(AND('Input Sheet'!$D$21="Ewe",'Input Sheet'!$D$22="Crossbred"),KZ42,IF(AND('Input Sheet'!$D$21="Ewe",'Input Sheet'!$D$22="Mountain"),KZ43))))))</f>
        <v>250</v>
      </c>
      <c r="LA65" s="39">
        <f>IF(AND('Input Sheet'!$D$21="Ram",'Input Sheet'!$D$22="Crossbred"),LA38,IF(AND('Input Sheet'!$D$21="Ram",'Input Sheet'!$D$22="Mountain"),LA39,IF(AND('Input Sheet'!$D$21="Wether",'Input Sheet'!$D$22="Crossbred"),LA40,IF(AND('Input Sheet'!$D$21="Wether",'Input Sheet'!$D$22="Mountain"),LA41,IF(AND('Input Sheet'!$D$21="Ewe",'Input Sheet'!$D$22="Crossbred"),LA42,IF(AND('Input Sheet'!$D$21="Ewe",'Input Sheet'!$D$22="Mountain"),LA43))))))</f>
        <v>250</v>
      </c>
      <c r="LB65" s="39">
        <f>IF(AND('Input Sheet'!$D$21="Ram",'Input Sheet'!$D$22="Crossbred"),LB38,IF(AND('Input Sheet'!$D$21="Ram",'Input Sheet'!$D$22="Mountain"),LB39,IF(AND('Input Sheet'!$D$21="Wether",'Input Sheet'!$D$22="Crossbred"),LB40,IF(AND('Input Sheet'!$D$21="Wether",'Input Sheet'!$D$22="Mountain"),LB41,IF(AND('Input Sheet'!$D$21="Ewe",'Input Sheet'!$D$22="Crossbred"),LB42,IF(AND('Input Sheet'!$D$21="Ewe",'Input Sheet'!$D$22="Mountain"),LB43))))))</f>
        <v>250</v>
      </c>
      <c r="LC65" s="39">
        <f>IF(AND('Input Sheet'!$D$21="Ram",'Input Sheet'!$D$22="Crossbred"),LC38,IF(AND('Input Sheet'!$D$21="Ram",'Input Sheet'!$D$22="Mountain"),LC39,IF(AND('Input Sheet'!$D$21="Wether",'Input Sheet'!$D$22="Crossbred"),LC40,IF(AND('Input Sheet'!$D$21="Wether",'Input Sheet'!$D$22="Mountain"),LC41,IF(AND('Input Sheet'!$D$21="Ewe",'Input Sheet'!$D$22="Crossbred"),LC42,IF(AND('Input Sheet'!$D$21="Ewe",'Input Sheet'!$D$22="Mountain"),LC43))))))</f>
        <v>250</v>
      </c>
      <c r="LD65" s="39">
        <f>IF(AND('Input Sheet'!$D$21="Ram",'Input Sheet'!$D$22="Crossbred"),LD38,IF(AND('Input Sheet'!$D$21="Ram",'Input Sheet'!$D$22="Mountain"),LD39,IF(AND('Input Sheet'!$D$21="Wether",'Input Sheet'!$D$22="Crossbred"),LD40,IF(AND('Input Sheet'!$D$21="Wether",'Input Sheet'!$D$22="Mountain"),LD41,IF(AND('Input Sheet'!$D$21="Ewe",'Input Sheet'!$D$22="Crossbred"),LD42,IF(AND('Input Sheet'!$D$21="Ewe",'Input Sheet'!$D$22="Mountain"),LD43))))))</f>
        <v>250</v>
      </c>
      <c r="LE65" s="39">
        <f>IF(AND('Input Sheet'!$D$21="Ram",'Input Sheet'!$D$22="Crossbred"),LE38,IF(AND('Input Sheet'!$D$21="Ram",'Input Sheet'!$D$22="Mountain"),LE39,IF(AND('Input Sheet'!$D$21="Wether",'Input Sheet'!$D$22="Crossbred"),LE40,IF(AND('Input Sheet'!$D$21="Wether",'Input Sheet'!$D$22="Mountain"),LE41,IF(AND('Input Sheet'!$D$21="Ewe",'Input Sheet'!$D$22="Crossbred"),LE42,IF(AND('Input Sheet'!$D$21="Ewe",'Input Sheet'!$D$22="Mountain"),LE43))))))</f>
        <v>250</v>
      </c>
      <c r="LF65" s="39">
        <f>IF(AND('Input Sheet'!$D$21="Ram",'Input Sheet'!$D$22="Crossbred"),LF38,IF(AND('Input Sheet'!$D$21="Ram",'Input Sheet'!$D$22="Mountain"),LF39,IF(AND('Input Sheet'!$D$21="Wether",'Input Sheet'!$D$22="Crossbred"),LF40,IF(AND('Input Sheet'!$D$21="Wether",'Input Sheet'!$D$22="Mountain"),LF41,IF(AND('Input Sheet'!$D$21="Ewe",'Input Sheet'!$D$22="Crossbred"),LF42,IF(AND('Input Sheet'!$D$21="Ewe",'Input Sheet'!$D$22="Mountain"),LF43))))))</f>
        <v>250</v>
      </c>
      <c r="LG65" s="39">
        <f>IF(AND('Input Sheet'!$D$21="Ram",'Input Sheet'!$D$22="Crossbred"),LG38,IF(AND('Input Sheet'!$D$21="Ram",'Input Sheet'!$D$22="Mountain"),LG39,IF(AND('Input Sheet'!$D$21="Wether",'Input Sheet'!$D$22="Crossbred"),LG40,IF(AND('Input Sheet'!$D$21="Wether",'Input Sheet'!$D$22="Mountain"),LG41,IF(AND('Input Sheet'!$D$21="Ewe",'Input Sheet'!$D$22="Crossbred"),LG42,IF(AND('Input Sheet'!$D$21="Ewe",'Input Sheet'!$D$22="Mountain"),LG43))))))</f>
        <v>250</v>
      </c>
      <c r="LH65" s="39">
        <f>IF(AND('Input Sheet'!$D$21="Ram",'Input Sheet'!$D$22="Crossbred"),LH38,IF(AND('Input Sheet'!$D$21="Ram",'Input Sheet'!$D$22="Mountain"),LH39,IF(AND('Input Sheet'!$D$21="Wether",'Input Sheet'!$D$22="Crossbred"),LH40,IF(AND('Input Sheet'!$D$21="Wether",'Input Sheet'!$D$22="Mountain"),LH41,IF(AND('Input Sheet'!$D$21="Ewe",'Input Sheet'!$D$22="Crossbred"),LH42,IF(AND('Input Sheet'!$D$21="Ewe",'Input Sheet'!$D$22="Mountain"),LH43))))))</f>
        <v>250</v>
      </c>
      <c r="LI65" s="39">
        <f>IF(AND('Input Sheet'!$D$21="Ram",'Input Sheet'!$D$22="Crossbred"),LI38,IF(AND('Input Sheet'!$D$21="Ram",'Input Sheet'!$D$22="Mountain"),LI39,IF(AND('Input Sheet'!$D$21="Wether",'Input Sheet'!$D$22="Crossbred"),LI40,IF(AND('Input Sheet'!$D$21="Wether",'Input Sheet'!$D$22="Mountain"),LI41,IF(AND('Input Sheet'!$D$21="Ewe",'Input Sheet'!$D$22="Crossbred"),LI42,IF(AND('Input Sheet'!$D$21="Ewe",'Input Sheet'!$D$22="Mountain"),LI43))))))</f>
        <v>250</v>
      </c>
      <c r="LJ65" s="39">
        <f>IF(AND('Input Sheet'!$D$21="Ram",'Input Sheet'!$D$22="Crossbred"),LJ38,IF(AND('Input Sheet'!$D$21="Ram",'Input Sheet'!$D$22="Mountain"),LJ39,IF(AND('Input Sheet'!$D$21="Wether",'Input Sheet'!$D$22="Crossbred"),LJ40,IF(AND('Input Sheet'!$D$21="Wether",'Input Sheet'!$D$22="Mountain"),LJ41,IF(AND('Input Sheet'!$D$21="Ewe",'Input Sheet'!$D$22="Crossbred"),LJ42,IF(AND('Input Sheet'!$D$21="Ewe",'Input Sheet'!$D$22="Mountain"),LJ43))))))</f>
        <v>250</v>
      </c>
      <c r="LK65" s="39">
        <f>IF(AND('Input Sheet'!$D$21="Ram",'Input Sheet'!$D$22="Crossbred"),LK38,IF(AND('Input Sheet'!$D$21="Ram",'Input Sheet'!$D$22="Mountain"),LK39,IF(AND('Input Sheet'!$D$21="Wether",'Input Sheet'!$D$22="Crossbred"),LK40,IF(AND('Input Sheet'!$D$21="Wether",'Input Sheet'!$D$22="Mountain"),LK41,IF(AND('Input Sheet'!$D$21="Ewe",'Input Sheet'!$D$22="Crossbred"),LK42,IF(AND('Input Sheet'!$D$21="Ewe",'Input Sheet'!$D$22="Mountain"),LK43))))))</f>
        <v>250</v>
      </c>
      <c r="LL65" s="39">
        <f>IF(AND('Input Sheet'!$D$21="Ram",'Input Sheet'!$D$22="Crossbred"),LL38,IF(AND('Input Sheet'!$D$21="Ram",'Input Sheet'!$D$22="Mountain"),LL39,IF(AND('Input Sheet'!$D$21="Wether",'Input Sheet'!$D$22="Crossbred"),LL40,IF(AND('Input Sheet'!$D$21="Wether",'Input Sheet'!$D$22="Mountain"),LL41,IF(AND('Input Sheet'!$D$21="Ewe",'Input Sheet'!$D$22="Crossbred"),LL42,IF(AND('Input Sheet'!$D$21="Ewe",'Input Sheet'!$D$22="Mountain"),LL43))))))</f>
        <v>250</v>
      </c>
      <c r="LM65" s="39">
        <f>IF(AND('Input Sheet'!$D$21="Ram",'Input Sheet'!$D$22="Crossbred"),LM38,IF(AND('Input Sheet'!$D$21="Ram",'Input Sheet'!$D$22="Mountain"),LM39,IF(AND('Input Sheet'!$D$21="Wether",'Input Sheet'!$D$22="Crossbred"),LM40,IF(AND('Input Sheet'!$D$21="Wether",'Input Sheet'!$D$22="Mountain"),LM41,IF(AND('Input Sheet'!$D$21="Ewe",'Input Sheet'!$D$22="Crossbred"),LM42,IF(AND('Input Sheet'!$D$21="Ewe",'Input Sheet'!$D$22="Mountain"),LM43))))))</f>
        <v>250</v>
      </c>
      <c r="LN65" s="39">
        <f>IF(AND('Input Sheet'!$D$21="Ram",'Input Sheet'!$D$22="Crossbred"),LN38,IF(AND('Input Sheet'!$D$21="Ram",'Input Sheet'!$D$22="Mountain"),LN39,IF(AND('Input Sheet'!$D$21="Wether",'Input Sheet'!$D$22="Crossbred"),LN40,IF(AND('Input Sheet'!$D$21="Wether",'Input Sheet'!$D$22="Mountain"),LN41,IF(AND('Input Sheet'!$D$21="Ewe",'Input Sheet'!$D$22="Crossbred"),LN42,IF(AND('Input Sheet'!$D$21="Ewe",'Input Sheet'!$D$22="Mountain"),LN43))))))</f>
        <v>250</v>
      </c>
      <c r="LO65" s="39">
        <f>IF(AND('Input Sheet'!$D$21="Ram",'Input Sheet'!$D$22="Crossbred"),LO38,IF(AND('Input Sheet'!$D$21="Ram",'Input Sheet'!$D$22="Mountain"),LO39,IF(AND('Input Sheet'!$D$21="Wether",'Input Sheet'!$D$22="Crossbred"),LO40,IF(AND('Input Sheet'!$D$21="Wether",'Input Sheet'!$D$22="Mountain"),LO41,IF(AND('Input Sheet'!$D$21="Ewe",'Input Sheet'!$D$22="Crossbred"),LO42,IF(AND('Input Sheet'!$D$21="Ewe",'Input Sheet'!$D$22="Mountain"),LO43))))))</f>
        <v>250</v>
      </c>
      <c r="LP65" s="39">
        <f>IF(AND('Input Sheet'!$D$21="Ram",'Input Sheet'!$D$22="Crossbred"),LP38,IF(AND('Input Sheet'!$D$21="Ram",'Input Sheet'!$D$22="Mountain"),LP39,IF(AND('Input Sheet'!$D$21="Wether",'Input Sheet'!$D$22="Crossbred"),LP40,IF(AND('Input Sheet'!$D$21="Wether",'Input Sheet'!$D$22="Mountain"),LP41,IF(AND('Input Sheet'!$D$21="Ewe",'Input Sheet'!$D$22="Crossbred"),LP42,IF(AND('Input Sheet'!$D$21="Ewe",'Input Sheet'!$D$22="Mountain"),LP43))))))</f>
        <v>250</v>
      </c>
      <c r="LQ65" s="39">
        <f>IF(AND('Input Sheet'!$D$21="Ram",'Input Sheet'!$D$22="Crossbred"),LQ38,IF(AND('Input Sheet'!$D$21="Ram",'Input Sheet'!$D$22="Mountain"),LQ39,IF(AND('Input Sheet'!$D$21="Wether",'Input Sheet'!$D$22="Crossbred"),LQ40,IF(AND('Input Sheet'!$D$21="Wether",'Input Sheet'!$D$22="Mountain"),LQ41,IF(AND('Input Sheet'!$D$21="Ewe",'Input Sheet'!$D$22="Crossbred"),LQ42,IF(AND('Input Sheet'!$D$21="Ewe",'Input Sheet'!$D$22="Mountain"),LQ43))))))</f>
        <v>250</v>
      </c>
      <c r="LR65" s="39">
        <f>IF(AND('Input Sheet'!$D$21="Ram",'Input Sheet'!$D$22="Crossbred"),LR38,IF(AND('Input Sheet'!$D$21="Ram",'Input Sheet'!$D$22="Mountain"),LR39,IF(AND('Input Sheet'!$D$21="Wether",'Input Sheet'!$D$22="Crossbred"),LR40,IF(AND('Input Sheet'!$D$21="Wether",'Input Sheet'!$D$22="Mountain"),LR41,IF(AND('Input Sheet'!$D$21="Ewe",'Input Sheet'!$D$22="Crossbred"),LR42,IF(AND('Input Sheet'!$D$21="Ewe",'Input Sheet'!$D$22="Mountain"),LR43))))))</f>
        <v>250</v>
      </c>
      <c r="LS65" s="39">
        <f>IF(AND('Input Sheet'!$D$21="Ram",'Input Sheet'!$D$22="Crossbred"),LS38,IF(AND('Input Sheet'!$D$21="Ram",'Input Sheet'!$D$22="Mountain"),LS39,IF(AND('Input Sheet'!$D$21="Wether",'Input Sheet'!$D$22="Crossbred"),LS40,IF(AND('Input Sheet'!$D$21="Wether",'Input Sheet'!$D$22="Mountain"),LS41,IF(AND('Input Sheet'!$D$21="Ewe",'Input Sheet'!$D$22="Crossbred"),LS42,IF(AND('Input Sheet'!$D$21="Ewe",'Input Sheet'!$D$22="Mountain"),LS43))))))</f>
        <v>250</v>
      </c>
      <c r="LT65" s="39">
        <f>IF(AND('Input Sheet'!$D$21="Ram",'Input Sheet'!$D$22="Crossbred"),LT38,IF(AND('Input Sheet'!$D$21="Ram",'Input Sheet'!$D$22="Mountain"),LT39,IF(AND('Input Sheet'!$D$21="Wether",'Input Sheet'!$D$22="Crossbred"),LT40,IF(AND('Input Sheet'!$D$21="Wether",'Input Sheet'!$D$22="Mountain"),LT41,IF(AND('Input Sheet'!$D$21="Ewe",'Input Sheet'!$D$22="Crossbred"),LT42,IF(AND('Input Sheet'!$D$21="Ewe",'Input Sheet'!$D$22="Mountain"),LT43))))))</f>
        <v>250</v>
      </c>
      <c r="LU65" s="39">
        <f>IF(AND('Input Sheet'!$D$21="Ram",'Input Sheet'!$D$22="Crossbred"),LU38,IF(AND('Input Sheet'!$D$21="Ram",'Input Sheet'!$D$22="Mountain"),LU39,IF(AND('Input Sheet'!$D$21="Wether",'Input Sheet'!$D$22="Crossbred"),LU40,IF(AND('Input Sheet'!$D$21="Wether",'Input Sheet'!$D$22="Mountain"),LU41,IF(AND('Input Sheet'!$D$21="Ewe",'Input Sheet'!$D$22="Crossbred"),LU42,IF(AND('Input Sheet'!$D$21="Ewe",'Input Sheet'!$D$22="Mountain"),LU43))))))</f>
        <v>250</v>
      </c>
      <c r="LV65" s="39">
        <f>IF(AND('Input Sheet'!$D$21="Ram",'Input Sheet'!$D$22="Crossbred"),LV38,IF(AND('Input Sheet'!$D$21="Ram",'Input Sheet'!$D$22="Mountain"),LV39,IF(AND('Input Sheet'!$D$21="Wether",'Input Sheet'!$D$22="Crossbred"),LV40,IF(AND('Input Sheet'!$D$21="Wether",'Input Sheet'!$D$22="Mountain"),LV41,IF(AND('Input Sheet'!$D$21="Ewe",'Input Sheet'!$D$22="Crossbred"),LV42,IF(AND('Input Sheet'!$D$21="Ewe",'Input Sheet'!$D$22="Mountain"),LV43))))))</f>
        <v>250</v>
      </c>
      <c r="LW65" s="39">
        <f>IF(AND('Input Sheet'!$D$21="Ram",'Input Sheet'!$D$22="Crossbred"),LW38,IF(AND('Input Sheet'!$D$21="Ram",'Input Sheet'!$D$22="Mountain"),LW39,IF(AND('Input Sheet'!$D$21="Wether",'Input Sheet'!$D$22="Crossbred"),LW40,IF(AND('Input Sheet'!$D$21="Wether",'Input Sheet'!$D$22="Mountain"),LW41,IF(AND('Input Sheet'!$D$21="Ewe",'Input Sheet'!$D$22="Crossbred"),LW42,IF(AND('Input Sheet'!$D$21="Ewe",'Input Sheet'!$D$22="Mountain"),LW43))))))</f>
        <v>250</v>
      </c>
      <c r="LX65" s="39">
        <f>IF(AND('Input Sheet'!$D$21="Ram",'Input Sheet'!$D$22="Crossbred"),LX38,IF(AND('Input Sheet'!$D$21="Ram",'Input Sheet'!$D$22="Mountain"),LX39,IF(AND('Input Sheet'!$D$21="Wether",'Input Sheet'!$D$22="Crossbred"),LX40,IF(AND('Input Sheet'!$D$21="Wether",'Input Sheet'!$D$22="Mountain"),LX41,IF(AND('Input Sheet'!$D$21="Ewe",'Input Sheet'!$D$22="Crossbred"),LX42,IF(AND('Input Sheet'!$D$21="Ewe",'Input Sheet'!$D$22="Mountain"),LX43))))))</f>
        <v>250</v>
      </c>
      <c r="LY65" s="39">
        <f>IF(AND('Input Sheet'!$D$21="Ram",'Input Sheet'!$D$22="Crossbred"),LY38,IF(AND('Input Sheet'!$D$21="Ram",'Input Sheet'!$D$22="Mountain"),LY39,IF(AND('Input Sheet'!$D$21="Wether",'Input Sheet'!$D$22="Crossbred"),LY40,IF(AND('Input Sheet'!$D$21="Wether",'Input Sheet'!$D$22="Mountain"),LY41,IF(AND('Input Sheet'!$D$21="Ewe",'Input Sheet'!$D$22="Crossbred"),LY42,IF(AND('Input Sheet'!$D$21="Ewe",'Input Sheet'!$D$22="Mountain"),LY43))))))</f>
        <v>250</v>
      </c>
      <c r="LZ65" s="39">
        <f>IF(AND('Input Sheet'!$D$21="Ram",'Input Sheet'!$D$22="Crossbred"),LZ38,IF(AND('Input Sheet'!$D$21="Ram",'Input Sheet'!$D$22="Mountain"),LZ39,IF(AND('Input Sheet'!$D$21="Wether",'Input Sheet'!$D$22="Crossbred"),LZ40,IF(AND('Input Sheet'!$D$21="Wether",'Input Sheet'!$D$22="Mountain"),LZ41,IF(AND('Input Sheet'!$D$21="Ewe",'Input Sheet'!$D$22="Crossbred"),LZ42,IF(AND('Input Sheet'!$D$21="Ewe",'Input Sheet'!$D$22="Mountain"),LZ43))))))</f>
        <v>250</v>
      </c>
      <c r="MA65" s="39">
        <f>IF(AND('Input Sheet'!$D$21="Ram",'Input Sheet'!$D$22="Crossbred"),MA38,IF(AND('Input Sheet'!$D$21="Ram",'Input Sheet'!$D$22="Mountain"),MA39,IF(AND('Input Sheet'!$D$21="Wether",'Input Sheet'!$D$22="Crossbred"),MA40,IF(AND('Input Sheet'!$D$21="Wether",'Input Sheet'!$D$22="Mountain"),MA41,IF(AND('Input Sheet'!$D$21="Ewe",'Input Sheet'!$D$22="Crossbred"),MA42,IF(AND('Input Sheet'!$D$21="Ewe",'Input Sheet'!$D$22="Mountain"),MA43))))))</f>
        <v>250</v>
      </c>
      <c r="MB65" s="39">
        <f>IF(AND('Input Sheet'!$D$21="Ram",'Input Sheet'!$D$22="Crossbred"),MB38,IF(AND('Input Sheet'!$D$21="Ram",'Input Sheet'!$D$22="Mountain"),MB39,IF(AND('Input Sheet'!$D$21="Wether",'Input Sheet'!$D$22="Crossbred"),MB40,IF(AND('Input Sheet'!$D$21="Wether",'Input Sheet'!$D$22="Mountain"),MB41,IF(AND('Input Sheet'!$D$21="Ewe",'Input Sheet'!$D$22="Crossbred"),MB42,IF(AND('Input Sheet'!$D$21="Ewe",'Input Sheet'!$D$22="Mountain"),MB43))))))</f>
        <v>250</v>
      </c>
      <c r="MC65" s="39">
        <f>IF(AND('Input Sheet'!$D$21="Ram",'Input Sheet'!$D$22="Crossbred"),MC38,IF(AND('Input Sheet'!$D$21="Ram",'Input Sheet'!$D$22="Mountain"),MC39,IF(AND('Input Sheet'!$D$21="Wether",'Input Sheet'!$D$22="Crossbred"),MC40,IF(AND('Input Sheet'!$D$21="Wether",'Input Sheet'!$D$22="Mountain"),MC41,IF(AND('Input Sheet'!$D$21="Ewe",'Input Sheet'!$D$22="Crossbred"),MC42,IF(AND('Input Sheet'!$D$21="Ewe",'Input Sheet'!$D$22="Mountain"),MC43))))))</f>
        <v>250</v>
      </c>
      <c r="MD65" s="39">
        <f>IF(AND('Input Sheet'!$D$21="Ram",'Input Sheet'!$D$22="Crossbred"),MD38,IF(AND('Input Sheet'!$D$21="Ram",'Input Sheet'!$D$22="Mountain"),MD39,IF(AND('Input Sheet'!$D$21="Wether",'Input Sheet'!$D$22="Crossbred"),MD40,IF(AND('Input Sheet'!$D$21="Wether",'Input Sheet'!$D$22="Mountain"),MD41,IF(AND('Input Sheet'!$D$21="Ewe",'Input Sheet'!$D$22="Crossbred"),MD42,IF(AND('Input Sheet'!$D$21="Ewe",'Input Sheet'!$D$22="Mountain"),MD43))))))</f>
        <v>250</v>
      </c>
      <c r="ME65" s="39">
        <f>IF(AND('Input Sheet'!$D$21="Ram",'Input Sheet'!$D$22="Crossbred"),ME38,IF(AND('Input Sheet'!$D$21="Ram",'Input Sheet'!$D$22="Mountain"),ME39,IF(AND('Input Sheet'!$D$21="Wether",'Input Sheet'!$D$22="Crossbred"),ME40,IF(AND('Input Sheet'!$D$21="Wether",'Input Sheet'!$D$22="Mountain"),ME41,IF(AND('Input Sheet'!$D$21="Ewe",'Input Sheet'!$D$22="Crossbred"),ME42,IF(AND('Input Sheet'!$D$21="Ewe",'Input Sheet'!$D$22="Mountain"),ME43))))))</f>
        <v>250</v>
      </c>
      <c r="MF65" s="39">
        <f>IF(AND('Input Sheet'!$D$21="Ram",'Input Sheet'!$D$22="Crossbred"),MF38,IF(AND('Input Sheet'!$D$21="Ram",'Input Sheet'!$D$22="Mountain"),MF39,IF(AND('Input Sheet'!$D$21="Wether",'Input Sheet'!$D$22="Crossbred"),MF40,IF(AND('Input Sheet'!$D$21="Wether",'Input Sheet'!$D$22="Mountain"),MF41,IF(AND('Input Sheet'!$D$21="Ewe",'Input Sheet'!$D$22="Crossbred"),MF42,IF(AND('Input Sheet'!$D$21="Ewe",'Input Sheet'!$D$22="Mountain"),MF43))))))</f>
        <v>250</v>
      </c>
      <c r="MG65" s="39">
        <f>IF(AND('Input Sheet'!$D$21="Ram",'Input Sheet'!$D$22="Crossbred"),MG38,IF(AND('Input Sheet'!$D$21="Ram",'Input Sheet'!$D$22="Mountain"),MG39,IF(AND('Input Sheet'!$D$21="Wether",'Input Sheet'!$D$22="Crossbred"),MG40,IF(AND('Input Sheet'!$D$21="Wether",'Input Sheet'!$D$22="Mountain"),MG41,IF(AND('Input Sheet'!$D$21="Ewe",'Input Sheet'!$D$22="Crossbred"),MG42,IF(AND('Input Sheet'!$D$21="Ewe",'Input Sheet'!$D$22="Mountain"),MG43))))))</f>
        <v>250</v>
      </c>
      <c r="MH65" s="39">
        <f>IF(AND('Input Sheet'!$D$21="Ram",'Input Sheet'!$D$22="Crossbred"),MH38,IF(AND('Input Sheet'!$D$21="Ram",'Input Sheet'!$D$22="Mountain"),MH39,IF(AND('Input Sheet'!$D$21="Wether",'Input Sheet'!$D$22="Crossbred"),MH40,IF(AND('Input Sheet'!$D$21="Wether",'Input Sheet'!$D$22="Mountain"),MH41,IF(AND('Input Sheet'!$D$21="Ewe",'Input Sheet'!$D$22="Crossbred"),MH42,IF(AND('Input Sheet'!$D$21="Ewe",'Input Sheet'!$D$22="Mountain"),MH43))))))</f>
        <v>250</v>
      </c>
      <c r="MI65" s="39">
        <f>IF(AND('Input Sheet'!$D$21="Ram",'Input Sheet'!$D$22="Crossbred"),MI38,IF(AND('Input Sheet'!$D$21="Ram",'Input Sheet'!$D$22="Mountain"),MI39,IF(AND('Input Sheet'!$D$21="Wether",'Input Sheet'!$D$22="Crossbred"),MI40,IF(AND('Input Sheet'!$D$21="Wether",'Input Sheet'!$D$22="Mountain"),MI41,IF(AND('Input Sheet'!$D$21="Ewe",'Input Sheet'!$D$22="Crossbred"),MI42,IF(AND('Input Sheet'!$D$21="Ewe",'Input Sheet'!$D$22="Mountain"),MI43))))))</f>
        <v>250</v>
      </c>
      <c r="MJ65" s="39">
        <f>IF(AND('Input Sheet'!$D$21="Ram",'Input Sheet'!$D$22="Crossbred"),MJ38,IF(AND('Input Sheet'!$D$21="Ram",'Input Sheet'!$D$22="Mountain"),MJ39,IF(AND('Input Sheet'!$D$21="Wether",'Input Sheet'!$D$22="Crossbred"),MJ40,IF(AND('Input Sheet'!$D$21="Wether",'Input Sheet'!$D$22="Mountain"),MJ41,IF(AND('Input Sheet'!$D$21="Ewe",'Input Sheet'!$D$22="Crossbred"),MJ42,IF(AND('Input Sheet'!$D$21="Ewe",'Input Sheet'!$D$22="Mountain"),MJ43))))))</f>
        <v>250</v>
      </c>
      <c r="MK65" s="39">
        <f>IF(AND('Input Sheet'!$D$21="Ram",'Input Sheet'!$D$22="Crossbred"),MK38,IF(AND('Input Sheet'!$D$21="Ram",'Input Sheet'!$D$22="Mountain"),MK39,IF(AND('Input Sheet'!$D$21="Wether",'Input Sheet'!$D$22="Crossbred"),MK40,IF(AND('Input Sheet'!$D$21="Wether",'Input Sheet'!$D$22="Mountain"),MK41,IF(AND('Input Sheet'!$D$21="Ewe",'Input Sheet'!$D$22="Crossbred"),MK42,IF(AND('Input Sheet'!$D$21="Ewe",'Input Sheet'!$D$22="Mountain"),MK43))))))</f>
        <v>250</v>
      </c>
      <c r="ML65" s="39">
        <f>IF(AND('Input Sheet'!$D$21="Ram",'Input Sheet'!$D$22="Crossbred"),ML38,IF(AND('Input Sheet'!$D$21="Ram",'Input Sheet'!$D$22="Mountain"),ML39,IF(AND('Input Sheet'!$D$21="Wether",'Input Sheet'!$D$22="Crossbred"),ML40,IF(AND('Input Sheet'!$D$21="Wether",'Input Sheet'!$D$22="Mountain"),ML41,IF(AND('Input Sheet'!$D$21="Ewe",'Input Sheet'!$D$22="Crossbred"),ML42,IF(AND('Input Sheet'!$D$21="Ewe",'Input Sheet'!$D$22="Mountain"),ML43))))))</f>
        <v>250</v>
      </c>
      <c r="MM65" s="39">
        <f>IF(AND('Input Sheet'!$D$21="Ram",'Input Sheet'!$D$22="Crossbred"),MM38,IF(AND('Input Sheet'!$D$21="Ram",'Input Sheet'!$D$22="Mountain"),MM39,IF(AND('Input Sheet'!$D$21="Wether",'Input Sheet'!$D$22="Crossbred"),MM40,IF(AND('Input Sheet'!$D$21="Wether",'Input Sheet'!$D$22="Mountain"),MM41,IF(AND('Input Sheet'!$D$21="Ewe",'Input Sheet'!$D$22="Crossbred"),MM42,IF(AND('Input Sheet'!$D$21="Ewe",'Input Sheet'!$D$22="Mountain"),MM43))))))</f>
        <v>250</v>
      </c>
      <c r="MN65" s="39">
        <f>IF(AND('Input Sheet'!$D$21="Ram",'Input Sheet'!$D$22="Crossbred"),MN38,IF(AND('Input Sheet'!$D$21="Ram",'Input Sheet'!$D$22="Mountain"),MN39,IF(AND('Input Sheet'!$D$21="Wether",'Input Sheet'!$D$22="Crossbred"),MN40,IF(AND('Input Sheet'!$D$21="Wether",'Input Sheet'!$D$22="Mountain"),MN41,IF(AND('Input Sheet'!$D$21="Ewe",'Input Sheet'!$D$22="Crossbred"),MN42,IF(AND('Input Sheet'!$D$21="Ewe",'Input Sheet'!$D$22="Mountain"),MN43))))))</f>
        <v>250</v>
      </c>
      <c r="MO65" s="39">
        <f>IF(AND('Input Sheet'!$D$21="Ram",'Input Sheet'!$D$22="Crossbred"),MO38,IF(AND('Input Sheet'!$D$21="Ram",'Input Sheet'!$D$22="Mountain"),MO39,IF(AND('Input Sheet'!$D$21="Wether",'Input Sheet'!$D$22="Crossbred"),MO40,IF(AND('Input Sheet'!$D$21="Wether",'Input Sheet'!$D$22="Mountain"),MO41,IF(AND('Input Sheet'!$D$21="Ewe",'Input Sheet'!$D$22="Crossbred"),MO42,IF(AND('Input Sheet'!$D$21="Ewe",'Input Sheet'!$D$22="Mountain"),MO43))))))</f>
        <v>250</v>
      </c>
      <c r="MP65" s="39">
        <f>IF(AND('Input Sheet'!$D$21="Ram",'Input Sheet'!$D$22="Crossbred"),MP38,IF(AND('Input Sheet'!$D$21="Ram",'Input Sheet'!$D$22="Mountain"),MP39,IF(AND('Input Sheet'!$D$21="Wether",'Input Sheet'!$D$22="Crossbred"),MP40,IF(AND('Input Sheet'!$D$21="Wether",'Input Sheet'!$D$22="Mountain"),MP41,IF(AND('Input Sheet'!$D$21="Ewe",'Input Sheet'!$D$22="Crossbred"),MP42,IF(AND('Input Sheet'!$D$21="Ewe",'Input Sheet'!$D$22="Mountain"),MP43))))))</f>
        <v>250</v>
      </c>
      <c r="MQ65" s="39">
        <f>IF(AND('Input Sheet'!$D$21="Ram",'Input Sheet'!$D$22="Crossbred"),MQ38,IF(AND('Input Sheet'!$D$21="Ram",'Input Sheet'!$D$22="Mountain"),MQ39,IF(AND('Input Sheet'!$D$21="Wether",'Input Sheet'!$D$22="Crossbred"),MQ40,IF(AND('Input Sheet'!$D$21="Wether",'Input Sheet'!$D$22="Mountain"),MQ41,IF(AND('Input Sheet'!$D$21="Ewe",'Input Sheet'!$D$22="Crossbred"),MQ42,IF(AND('Input Sheet'!$D$21="Ewe",'Input Sheet'!$D$22="Mountain"),MQ43))))))</f>
        <v>250</v>
      </c>
      <c r="MR65" s="39">
        <f>IF(AND('Input Sheet'!$D$21="Ram",'Input Sheet'!$D$22="Crossbred"),MR38,IF(AND('Input Sheet'!$D$21="Ram",'Input Sheet'!$D$22="Mountain"),MR39,IF(AND('Input Sheet'!$D$21="Wether",'Input Sheet'!$D$22="Crossbred"),MR40,IF(AND('Input Sheet'!$D$21="Wether",'Input Sheet'!$D$22="Mountain"),MR41,IF(AND('Input Sheet'!$D$21="Ewe",'Input Sheet'!$D$22="Crossbred"),MR42,IF(AND('Input Sheet'!$D$21="Ewe",'Input Sheet'!$D$22="Mountain"),MR43))))))</f>
        <v>250</v>
      </c>
      <c r="MS65" s="39">
        <f>IF(AND('Input Sheet'!$D$21="Ram",'Input Sheet'!$D$22="Crossbred"),MS38,IF(AND('Input Sheet'!$D$21="Ram",'Input Sheet'!$D$22="Mountain"),MS39,IF(AND('Input Sheet'!$D$21="Wether",'Input Sheet'!$D$22="Crossbred"),MS40,IF(AND('Input Sheet'!$D$21="Wether",'Input Sheet'!$D$22="Mountain"),MS41,IF(AND('Input Sheet'!$D$21="Ewe",'Input Sheet'!$D$22="Crossbred"),MS42,IF(AND('Input Sheet'!$D$21="Ewe",'Input Sheet'!$D$22="Mountain"),MS43))))))</f>
        <v>250</v>
      </c>
      <c r="MT65" s="39">
        <f>IF(AND('Input Sheet'!$D$21="Ram",'Input Sheet'!$D$22="Crossbred"),MT38,IF(AND('Input Sheet'!$D$21="Ram",'Input Sheet'!$D$22="Mountain"),MT39,IF(AND('Input Sheet'!$D$21="Wether",'Input Sheet'!$D$22="Crossbred"),MT40,IF(AND('Input Sheet'!$D$21="Wether",'Input Sheet'!$D$22="Mountain"),MT41,IF(AND('Input Sheet'!$D$21="Ewe",'Input Sheet'!$D$22="Crossbred"),MT42,IF(AND('Input Sheet'!$D$21="Ewe",'Input Sheet'!$D$22="Mountain"),MT43))))))</f>
        <v>250</v>
      </c>
      <c r="MU65" s="39">
        <f>IF(AND('Input Sheet'!$D$21="Ram",'Input Sheet'!$D$22="Crossbred"),MU38,IF(AND('Input Sheet'!$D$21="Ram",'Input Sheet'!$D$22="Mountain"),MU39,IF(AND('Input Sheet'!$D$21="Wether",'Input Sheet'!$D$22="Crossbred"),MU40,IF(AND('Input Sheet'!$D$21="Wether",'Input Sheet'!$D$22="Mountain"),MU41,IF(AND('Input Sheet'!$D$21="Ewe",'Input Sheet'!$D$22="Crossbred"),MU42,IF(AND('Input Sheet'!$D$21="Ewe",'Input Sheet'!$D$22="Mountain"),MU43))))))</f>
        <v>250</v>
      </c>
      <c r="MV65" s="39">
        <f>IF(AND('Input Sheet'!$D$21="Ram",'Input Sheet'!$D$22="Crossbred"),MV38,IF(AND('Input Sheet'!$D$21="Ram",'Input Sheet'!$D$22="Mountain"),MV39,IF(AND('Input Sheet'!$D$21="Wether",'Input Sheet'!$D$22="Crossbred"),MV40,IF(AND('Input Sheet'!$D$21="Wether",'Input Sheet'!$D$22="Mountain"),MV41,IF(AND('Input Sheet'!$D$21="Ewe",'Input Sheet'!$D$22="Crossbred"),MV42,IF(AND('Input Sheet'!$D$21="Ewe",'Input Sheet'!$D$22="Mountain"),MV43))))))</f>
        <v>250</v>
      </c>
      <c r="MW65" s="39">
        <f>IF(AND('Input Sheet'!$D$21="Ram",'Input Sheet'!$D$22="Crossbred"),MW38,IF(AND('Input Sheet'!$D$21="Ram",'Input Sheet'!$D$22="Mountain"),MW39,IF(AND('Input Sheet'!$D$21="Wether",'Input Sheet'!$D$22="Crossbred"),MW40,IF(AND('Input Sheet'!$D$21="Wether",'Input Sheet'!$D$22="Mountain"),MW41,IF(AND('Input Sheet'!$D$21="Ewe",'Input Sheet'!$D$22="Crossbred"),MW42,IF(AND('Input Sheet'!$D$21="Ewe",'Input Sheet'!$D$22="Mountain"),MW43))))))</f>
        <v>250</v>
      </c>
      <c r="MX65" s="39">
        <f>IF(AND('Input Sheet'!$D$21="Ram",'Input Sheet'!$D$22="Crossbred"),MX38,IF(AND('Input Sheet'!$D$21="Ram",'Input Sheet'!$D$22="Mountain"),MX39,IF(AND('Input Sheet'!$D$21="Wether",'Input Sheet'!$D$22="Crossbred"),MX40,IF(AND('Input Sheet'!$D$21="Wether",'Input Sheet'!$D$22="Mountain"),MX41,IF(AND('Input Sheet'!$D$21="Ewe",'Input Sheet'!$D$22="Crossbred"),MX42,IF(AND('Input Sheet'!$D$21="Ewe",'Input Sheet'!$D$22="Mountain"),MX43))))))</f>
        <v>250</v>
      </c>
      <c r="MY65" s="39">
        <f>IF(AND('Input Sheet'!$D$21="Ram",'Input Sheet'!$D$22="Crossbred"),MY38,IF(AND('Input Sheet'!$D$21="Ram",'Input Sheet'!$D$22="Mountain"),MY39,IF(AND('Input Sheet'!$D$21="Wether",'Input Sheet'!$D$22="Crossbred"),MY40,IF(AND('Input Sheet'!$D$21="Wether",'Input Sheet'!$D$22="Mountain"),MY41,IF(AND('Input Sheet'!$D$21="Ewe",'Input Sheet'!$D$22="Crossbred"),MY42,IF(AND('Input Sheet'!$D$21="Ewe",'Input Sheet'!$D$22="Mountain"),MY43))))))</f>
        <v>250</v>
      </c>
      <c r="MZ65" s="39">
        <f>IF(AND('Input Sheet'!$D$21="Ram",'Input Sheet'!$D$22="Crossbred"),MZ38,IF(AND('Input Sheet'!$D$21="Ram",'Input Sheet'!$D$22="Mountain"),MZ39,IF(AND('Input Sheet'!$D$21="Wether",'Input Sheet'!$D$22="Crossbred"),MZ40,IF(AND('Input Sheet'!$D$21="Wether",'Input Sheet'!$D$22="Mountain"),MZ41,IF(AND('Input Sheet'!$D$21="Ewe",'Input Sheet'!$D$22="Crossbred"),MZ42,IF(AND('Input Sheet'!$D$21="Ewe",'Input Sheet'!$D$22="Mountain"),MZ43))))))</f>
        <v>250</v>
      </c>
      <c r="NA65" s="39">
        <f>IF(AND('Input Sheet'!$D$21="Ram",'Input Sheet'!$D$22="Crossbred"),NA38,IF(AND('Input Sheet'!$D$21="Ram",'Input Sheet'!$D$22="Mountain"),NA39,IF(AND('Input Sheet'!$D$21="Wether",'Input Sheet'!$D$22="Crossbred"),NA40,IF(AND('Input Sheet'!$D$21="Wether",'Input Sheet'!$D$22="Mountain"),NA41,IF(AND('Input Sheet'!$D$21="Ewe",'Input Sheet'!$D$22="Crossbred"),NA42,IF(AND('Input Sheet'!$D$21="Ewe",'Input Sheet'!$D$22="Mountain"),NA43))))))</f>
        <v>250</v>
      </c>
      <c r="NB65" s="39">
        <f>IF(AND('Input Sheet'!$D$21="Ram",'Input Sheet'!$D$22="Crossbred"),NB38,IF(AND('Input Sheet'!$D$21="Ram",'Input Sheet'!$D$22="Mountain"),NB39,IF(AND('Input Sheet'!$D$21="Wether",'Input Sheet'!$D$22="Crossbred"),NB40,IF(AND('Input Sheet'!$D$21="Wether",'Input Sheet'!$D$22="Mountain"),NB41,IF(AND('Input Sheet'!$D$21="Ewe",'Input Sheet'!$D$22="Crossbred"),NB42,IF(AND('Input Sheet'!$D$21="Ewe",'Input Sheet'!$D$22="Mountain"),NB43))))))</f>
        <v>250</v>
      </c>
      <c r="NC65" s="39">
        <f>IF(AND('Input Sheet'!$D$21="Ram",'Input Sheet'!$D$22="Crossbred"),NC38,IF(AND('Input Sheet'!$D$21="Ram",'Input Sheet'!$D$22="Mountain"),NC39,IF(AND('Input Sheet'!$D$21="Wether",'Input Sheet'!$D$22="Crossbred"),NC40,IF(AND('Input Sheet'!$D$21="Wether",'Input Sheet'!$D$22="Mountain"),NC41,IF(AND('Input Sheet'!$D$21="Ewe",'Input Sheet'!$D$22="Crossbred"),NC42,IF(AND('Input Sheet'!$D$21="Ewe",'Input Sheet'!$D$22="Mountain"),NC43))))))</f>
        <v>250</v>
      </c>
      <c r="ND65" s="39">
        <f>IF(AND('Input Sheet'!$D$21="Ram",'Input Sheet'!$D$22="Crossbred"),ND38,IF(AND('Input Sheet'!$D$21="Ram",'Input Sheet'!$D$22="Mountain"),ND39,IF(AND('Input Sheet'!$D$21="Wether",'Input Sheet'!$D$22="Crossbred"),ND40,IF(AND('Input Sheet'!$D$21="Wether",'Input Sheet'!$D$22="Mountain"),ND41,IF(AND('Input Sheet'!$D$21="Ewe",'Input Sheet'!$D$22="Crossbred"),ND42,IF(AND('Input Sheet'!$D$21="Ewe",'Input Sheet'!$D$22="Mountain"),ND43))))))</f>
        <v>250</v>
      </c>
      <c r="NE65" s="39">
        <f>IF(AND('Input Sheet'!$D$21="Ram",'Input Sheet'!$D$22="Crossbred"),NE38,IF(AND('Input Sheet'!$D$21="Ram",'Input Sheet'!$D$22="Mountain"),NE39,IF(AND('Input Sheet'!$D$21="Wether",'Input Sheet'!$D$22="Crossbred"),NE40,IF(AND('Input Sheet'!$D$21="Wether",'Input Sheet'!$D$22="Mountain"),NE41,IF(AND('Input Sheet'!$D$21="Ewe",'Input Sheet'!$D$22="Crossbred"),NE42,IF(AND('Input Sheet'!$D$21="Ewe",'Input Sheet'!$D$22="Mountain"),NE43))))))</f>
        <v>250</v>
      </c>
      <c r="NF65" s="39">
        <f>IF(AND('Input Sheet'!$D$21="Ram",'Input Sheet'!$D$22="Crossbred"),NF38,IF(AND('Input Sheet'!$D$21="Ram",'Input Sheet'!$D$22="Mountain"),NF39,IF(AND('Input Sheet'!$D$21="Wether",'Input Sheet'!$D$22="Crossbred"),NF40,IF(AND('Input Sheet'!$D$21="Wether",'Input Sheet'!$D$22="Mountain"),NF41,IF(AND('Input Sheet'!$D$21="Ewe",'Input Sheet'!$D$22="Crossbred"),NF42,IF(AND('Input Sheet'!$D$21="Ewe",'Input Sheet'!$D$22="Mountain"),NF43))))))</f>
        <v>250</v>
      </c>
      <c r="NG65" s="39">
        <f>IF(AND('Input Sheet'!$D$21="Ram",'Input Sheet'!$D$22="Crossbred"),NG38,IF(AND('Input Sheet'!$D$21="Ram",'Input Sheet'!$D$22="Mountain"),NG39,IF(AND('Input Sheet'!$D$21="Wether",'Input Sheet'!$D$22="Crossbred"),NG40,IF(AND('Input Sheet'!$D$21="Wether",'Input Sheet'!$D$22="Mountain"),NG41,IF(AND('Input Sheet'!$D$21="Ewe",'Input Sheet'!$D$22="Crossbred"),NG42,IF(AND('Input Sheet'!$D$21="Ewe",'Input Sheet'!$D$22="Mountain"),NG43))))))</f>
        <v>250</v>
      </c>
      <c r="NH65" s="39">
        <f>IF(AND('Input Sheet'!$D$21="Ram",'Input Sheet'!$D$22="Crossbred"),NH38,IF(AND('Input Sheet'!$D$21="Ram",'Input Sheet'!$D$22="Mountain"),NH39,IF(AND('Input Sheet'!$D$21="Wether",'Input Sheet'!$D$22="Crossbred"),NH40,IF(AND('Input Sheet'!$D$21="Wether",'Input Sheet'!$D$22="Mountain"),NH41,IF(AND('Input Sheet'!$D$21="Ewe",'Input Sheet'!$D$22="Crossbred"),NH42,IF(AND('Input Sheet'!$D$21="Ewe",'Input Sheet'!$D$22="Mountain"),NH43))))))</f>
        <v>250</v>
      </c>
      <c r="NI65" s="39">
        <f>IF(AND('Input Sheet'!$D$21="Ram",'Input Sheet'!$D$22="Crossbred"),NI38,IF(AND('Input Sheet'!$D$21="Ram",'Input Sheet'!$D$22="Mountain"),NI39,IF(AND('Input Sheet'!$D$21="Wether",'Input Sheet'!$D$22="Crossbred"),NI40,IF(AND('Input Sheet'!$D$21="Wether",'Input Sheet'!$D$22="Mountain"),NI41,IF(AND('Input Sheet'!$D$21="Ewe",'Input Sheet'!$D$22="Crossbred"),NI42,IF(AND('Input Sheet'!$D$21="Ewe",'Input Sheet'!$D$22="Mountain"),NI43))))))</f>
        <v>250</v>
      </c>
      <c r="NJ65" s="39">
        <f>IF(AND('Input Sheet'!$D$21="Ram",'Input Sheet'!$D$22="Crossbred"),NJ38,IF(AND('Input Sheet'!$D$21="Ram",'Input Sheet'!$D$22="Mountain"),NJ39,IF(AND('Input Sheet'!$D$21="Wether",'Input Sheet'!$D$22="Crossbred"),NJ40,IF(AND('Input Sheet'!$D$21="Wether",'Input Sheet'!$D$22="Mountain"),NJ41,IF(AND('Input Sheet'!$D$21="Ewe",'Input Sheet'!$D$22="Crossbred"),NJ42,IF(AND('Input Sheet'!$D$21="Ewe",'Input Sheet'!$D$22="Mountain"),NJ43))))))</f>
        <v>250</v>
      </c>
      <c r="NK65" s="39">
        <f>IF(AND('Input Sheet'!$D$21="Ram",'Input Sheet'!$D$22="Crossbred"),NK38,IF(AND('Input Sheet'!$D$21="Ram",'Input Sheet'!$D$22="Mountain"),NK39,IF(AND('Input Sheet'!$D$21="Wether",'Input Sheet'!$D$22="Crossbred"),NK40,IF(AND('Input Sheet'!$D$21="Wether",'Input Sheet'!$D$22="Mountain"),NK41,IF(AND('Input Sheet'!$D$21="Ewe",'Input Sheet'!$D$22="Crossbred"),NK42,IF(AND('Input Sheet'!$D$21="Ewe",'Input Sheet'!$D$22="Mountain"),NK43))))))</f>
        <v>250</v>
      </c>
      <c r="NL65" s="39">
        <f>IF(AND('Input Sheet'!$D$21="Ram",'Input Sheet'!$D$22="Crossbred"),NL38,IF(AND('Input Sheet'!$D$21="Ram",'Input Sheet'!$D$22="Mountain"),NL39,IF(AND('Input Sheet'!$D$21="Wether",'Input Sheet'!$D$22="Crossbred"),NL40,IF(AND('Input Sheet'!$D$21="Wether",'Input Sheet'!$D$22="Mountain"),NL41,IF(AND('Input Sheet'!$D$21="Ewe",'Input Sheet'!$D$22="Crossbred"),NL42,IF(AND('Input Sheet'!$D$21="Ewe",'Input Sheet'!$D$22="Mountain"),NL43))))))</f>
        <v>250</v>
      </c>
      <c r="NM65" s="39">
        <f>IF(AND('Input Sheet'!$D$21="Ram",'Input Sheet'!$D$22="Crossbred"),NM38,IF(AND('Input Sheet'!$D$21="Ram",'Input Sheet'!$D$22="Mountain"),NM39,IF(AND('Input Sheet'!$D$21="Wether",'Input Sheet'!$D$22="Crossbred"),NM40,IF(AND('Input Sheet'!$D$21="Wether",'Input Sheet'!$D$22="Mountain"),NM41,IF(AND('Input Sheet'!$D$21="Ewe",'Input Sheet'!$D$22="Crossbred"),NM42,IF(AND('Input Sheet'!$D$21="Ewe",'Input Sheet'!$D$22="Mountain"),NM43))))))</f>
        <v>250</v>
      </c>
      <c r="NN65" s="39">
        <f>IF(AND('Input Sheet'!$D$21="Ram",'Input Sheet'!$D$22="Crossbred"),NN38,IF(AND('Input Sheet'!$D$21="Ram",'Input Sheet'!$D$22="Mountain"),NN39,IF(AND('Input Sheet'!$D$21="Wether",'Input Sheet'!$D$22="Crossbred"),NN40,IF(AND('Input Sheet'!$D$21="Wether",'Input Sheet'!$D$22="Mountain"),NN41,IF(AND('Input Sheet'!$D$21="Ewe",'Input Sheet'!$D$22="Crossbred"),NN42,IF(AND('Input Sheet'!$D$21="Ewe",'Input Sheet'!$D$22="Mountain"),NN43))))))</f>
        <v>250</v>
      </c>
      <c r="NO65" s="39">
        <f>IF(AND('Input Sheet'!$D$21="Ram",'Input Sheet'!$D$22="Crossbred"),NO38,IF(AND('Input Sheet'!$D$21="Ram",'Input Sheet'!$D$22="Mountain"),NO39,IF(AND('Input Sheet'!$D$21="Wether",'Input Sheet'!$D$22="Crossbred"),NO40,IF(AND('Input Sheet'!$D$21="Wether",'Input Sheet'!$D$22="Mountain"),NO41,IF(AND('Input Sheet'!$D$21="Ewe",'Input Sheet'!$D$22="Crossbred"),NO42,IF(AND('Input Sheet'!$D$21="Ewe",'Input Sheet'!$D$22="Mountain"),NO43))))))</f>
        <v>250</v>
      </c>
      <c r="NP65" s="39">
        <f>IF(AND('Input Sheet'!$D$21="Ram",'Input Sheet'!$D$22="Crossbred"),NP38,IF(AND('Input Sheet'!$D$21="Ram",'Input Sheet'!$D$22="Mountain"),NP39,IF(AND('Input Sheet'!$D$21="Wether",'Input Sheet'!$D$22="Crossbred"),NP40,IF(AND('Input Sheet'!$D$21="Wether",'Input Sheet'!$D$22="Mountain"),NP41,IF(AND('Input Sheet'!$D$21="Ewe",'Input Sheet'!$D$22="Crossbred"),NP42,IF(AND('Input Sheet'!$D$21="Ewe",'Input Sheet'!$D$22="Mountain"),NP43))))))</f>
        <v>250</v>
      </c>
      <c r="NQ65" s="39">
        <f>IF(AND('Input Sheet'!$D$21="Ram",'Input Sheet'!$D$22="Crossbred"),NQ38,IF(AND('Input Sheet'!$D$21="Ram",'Input Sheet'!$D$22="Mountain"),NQ39,IF(AND('Input Sheet'!$D$21="Wether",'Input Sheet'!$D$22="Crossbred"),NQ40,IF(AND('Input Sheet'!$D$21="Wether",'Input Sheet'!$D$22="Mountain"),NQ41,IF(AND('Input Sheet'!$D$21="Ewe",'Input Sheet'!$D$22="Crossbred"),NQ42,IF(AND('Input Sheet'!$D$21="Ewe",'Input Sheet'!$D$22="Mountain"),NQ43))))))</f>
        <v>250</v>
      </c>
      <c r="NR65" s="39">
        <f>IF(AND('Input Sheet'!$D$21="Ram",'Input Sheet'!$D$22="Crossbred"),NR38,IF(AND('Input Sheet'!$D$21="Ram",'Input Sheet'!$D$22="Mountain"),NR39,IF(AND('Input Sheet'!$D$21="Wether",'Input Sheet'!$D$22="Crossbred"),NR40,IF(AND('Input Sheet'!$D$21="Wether",'Input Sheet'!$D$22="Mountain"),NR41,IF(AND('Input Sheet'!$D$21="Ewe",'Input Sheet'!$D$22="Crossbred"),NR42,IF(AND('Input Sheet'!$D$21="Ewe",'Input Sheet'!$D$22="Mountain"),NR43))))))</f>
        <v>250</v>
      </c>
      <c r="NS65" s="39">
        <f>IF(AND('Input Sheet'!$D$21="Ram",'Input Sheet'!$D$22="Crossbred"),NS38,IF(AND('Input Sheet'!$D$21="Ram",'Input Sheet'!$D$22="Mountain"),NS39,IF(AND('Input Sheet'!$D$21="Wether",'Input Sheet'!$D$22="Crossbred"),NS40,IF(AND('Input Sheet'!$D$21="Wether",'Input Sheet'!$D$22="Mountain"),NS41,IF(AND('Input Sheet'!$D$21="Ewe",'Input Sheet'!$D$22="Crossbred"),NS42,IF(AND('Input Sheet'!$D$21="Ewe",'Input Sheet'!$D$22="Mountain"),NS43))))))</f>
        <v>250</v>
      </c>
      <c r="NT65" s="39">
        <f>IF(AND('Input Sheet'!$D$21="Ram",'Input Sheet'!$D$22="Crossbred"),NT38,IF(AND('Input Sheet'!$D$21="Ram",'Input Sheet'!$D$22="Mountain"),NT39,IF(AND('Input Sheet'!$D$21="Wether",'Input Sheet'!$D$22="Crossbred"),NT40,IF(AND('Input Sheet'!$D$21="Wether",'Input Sheet'!$D$22="Mountain"),NT41,IF(AND('Input Sheet'!$D$21="Ewe",'Input Sheet'!$D$22="Crossbred"),NT42,IF(AND('Input Sheet'!$D$21="Ewe",'Input Sheet'!$D$22="Mountain"),NT43))))))</f>
        <v>250</v>
      </c>
      <c r="NU65" s="39">
        <f>IF(AND('Input Sheet'!$D$21="Ram",'Input Sheet'!$D$22="Crossbred"),NU38,IF(AND('Input Sheet'!$D$21="Ram",'Input Sheet'!$D$22="Mountain"),NU39,IF(AND('Input Sheet'!$D$21="Wether",'Input Sheet'!$D$22="Crossbred"),NU40,IF(AND('Input Sheet'!$D$21="Wether",'Input Sheet'!$D$22="Mountain"),NU41,IF(AND('Input Sheet'!$D$21="Ewe",'Input Sheet'!$D$22="Crossbred"),NU42,IF(AND('Input Sheet'!$D$21="Ewe",'Input Sheet'!$D$22="Mountain"),NU43))))))</f>
        <v>250</v>
      </c>
      <c r="NV65" s="39">
        <f>IF(AND('Input Sheet'!$D$21="Ram",'Input Sheet'!$D$22="Crossbred"),NV38,IF(AND('Input Sheet'!$D$21="Ram",'Input Sheet'!$D$22="Mountain"),NV39,IF(AND('Input Sheet'!$D$21="Wether",'Input Sheet'!$D$22="Crossbred"),NV40,IF(AND('Input Sheet'!$D$21="Wether",'Input Sheet'!$D$22="Mountain"),NV41,IF(AND('Input Sheet'!$D$21="Ewe",'Input Sheet'!$D$22="Crossbred"),NV42,IF(AND('Input Sheet'!$D$21="Ewe",'Input Sheet'!$D$22="Mountain"),NV43))))))</f>
        <v>250</v>
      </c>
      <c r="NW65" s="39">
        <f>IF(AND('Input Sheet'!$D$21="Ram",'Input Sheet'!$D$22="Crossbred"),NW38,IF(AND('Input Sheet'!$D$21="Ram",'Input Sheet'!$D$22="Mountain"),NW39,IF(AND('Input Sheet'!$D$21="Wether",'Input Sheet'!$D$22="Crossbred"),NW40,IF(AND('Input Sheet'!$D$21="Wether",'Input Sheet'!$D$22="Mountain"),NW41,IF(AND('Input Sheet'!$D$21="Ewe",'Input Sheet'!$D$22="Crossbred"),NW42,IF(AND('Input Sheet'!$D$21="Ewe",'Input Sheet'!$D$22="Mountain"),NW43))))))</f>
        <v>250</v>
      </c>
      <c r="NX65" s="39">
        <f>IF(AND('Input Sheet'!$D$21="Ram",'Input Sheet'!$D$22="Crossbred"),NX38,IF(AND('Input Sheet'!$D$21="Ram",'Input Sheet'!$D$22="Mountain"),NX39,IF(AND('Input Sheet'!$D$21="Wether",'Input Sheet'!$D$22="Crossbred"),NX40,IF(AND('Input Sheet'!$D$21="Wether",'Input Sheet'!$D$22="Mountain"),NX41,IF(AND('Input Sheet'!$D$21="Ewe",'Input Sheet'!$D$22="Crossbred"),NX42,IF(AND('Input Sheet'!$D$21="Ewe",'Input Sheet'!$D$22="Mountain"),NX43))))))</f>
        <v>250</v>
      </c>
      <c r="NY65" s="39">
        <f>IF(AND('Input Sheet'!$D$21="Ram",'Input Sheet'!$D$22="Crossbred"),NY38,IF(AND('Input Sheet'!$D$21="Ram",'Input Sheet'!$D$22="Mountain"),NY39,IF(AND('Input Sheet'!$D$21="Wether",'Input Sheet'!$D$22="Crossbred"),NY40,IF(AND('Input Sheet'!$D$21="Wether",'Input Sheet'!$D$22="Mountain"),NY41,IF(AND('Input Sheet'!$D$21="Ewe",'Input Sheet'!$D$22="Crossbred"),NY42,IF(AND('Input Sheet'!$D$21="Ewe",'Input Sheet'!$D$22="Mountain"),NY43))))))</f>
        <v>250</v>
      </c>
      <c r="NZ65" s="39">
        <f>IF(AND('Input Sheet'!$D$21="Ram",'Input Sheet'!$D$22="Crossbred"),NZ38,IF(AND('Input Sheet'!$D$21="Ram",'Input Sheet'!$D$22="Mountain"),NZ39,IF(AND('Input Sheet'!$D$21="Wether",'Input Sheet'!$D$22="Crossbred"),NZ40,IF(AND('Input Sheet'!$D$21="Wether",'Input Sheet'!$D$22="Mountain"),NZ41,IF(AND('Input Sheet'!$D$21="Ewe",'Input Sheet'!$D$22="Crossbred"),NZ42,IF(AND('Input Sheet'!$D$21="Ewe",'Input Sheet'!$D$22="Mountain"),NZ43))))))</f>
        <v>250</v>
      </c>
      <c r="OA65" s="39">
        <f>IF(AND('Input Sheet'!$D$21="Ram",'Input Sheet'!$D$22="Crossbred"),OA38,IF(AND('Input Sheet'!$D$21="Ram",'Input Sheet'!$D$22="Mountain"),OA39,IF(AND('Input Sheet'!$D$21="Wether",'Input Sheet'!$D$22="Crossbred"),OA40,IF(AND('Input Sheet'!$D$21="Wether",'Input Sheet'!$D$22="Mountain"),OA41,IF(AND('Input Sheet'!$D$21="Ewe",'Input Sheet'!$D$22="Crossbred"),OA42,IF(AND('Input Sheet'!$D$21="Ewe",'Input Sheet'!$D$22="Mountain"),OA43))))))</f>
        <v>250</v>
      </c>
      <c r="OB65" s="39">
        <f>IF(AND('Input Sheet'!$D$21="Ram",'Input Sheet'!$D$22="Crossbred"),OB38,IF(AND('Input Sheet'!$D$21="Ram",'Input Sheet'!$D$22="Mountain"),OB39,IF(AND('Input Sheet'!$D$21="Wether",'Input Sheet'!$D$22="Crossbred"),OB40,IF(AND('Input Sheet'!$D$21="Wether",'Input Sheet'!$D$22="Mountain"),OB41,IF(AND('Input Sheet'!$D$21="Ewe",'Input Sheet'!$D$22="Crossbred"),OB42,IF(AND('Input Sheet'!$D$21="Ewe",'Input Sheet'!$D$22="Mountain"),OB43))))))</f>
        <v>250</v>
      </c>
      <c r="OC65" s="39">
        <f>IF(AND('Input Sheet'!$D$21="Ram",'Input Sheet'!$D$22="Crossbred"),OC38,IF(AND('Input Sheet'!$D$21="Ram",'Input Sheet'!$D$22="Mountain"),OC39,IF(AND('Input Sheet'!$D$21="Wether",'Input Sheet'!$D$22="Crossbred"),OC40,IF(AND('Input Sheet'!$D$21="Wether",'Input Sheet'!$D$22="Mountain"),OC41,IF(AND('Input Sheet'!$D$21="Ewe",'Input Sheet'!$D$22="Crossbred"),OC42,IF(AND('Input Sheet'!$D$21="Ewe",'Input Sheet'!$D$22="Mountain"),OC43))))))</f>
        <v>250</v>
      </c>
      <c r="OD65" s="39">
        <f>IF(AND('Input Sheet'!$D$21="Ram",'Input Sheet'!$D$22="Crossbred"),OD38,IF(AND('Input Sheet'!$D$21="Ram",'Input Sheet'!$D$22="Mountain"),OD39,IF(AND('Input Sheet'!$D$21="Wether",'Input Sheet'!$D$22="Crossbred"),OD40,IF(AND('Input Sheet'!$D$21="Wether",'Input Sheet'!$D$22="Mountain"),OD41,IF(AND('Input Sheet'!$D$21="Ewe",'Input Sheet'!$D$22="Crossbred"),OD42,IF(AND('Input Sheet'!$D$21="Ewe",'Input Sheet'!$D$22="Mountain"),OD43))))))</f>
        <v>250</v>
      </c>
      <c r="OE65" s="39">
        <f>IF(AND('Input Sheet'!$D$21="Ram",'Input Sheet'!$D$22="Crossbred"),OE38,IF(AND('Input Sheet'!$D$21="Ram",'Input Sheet'!$D$22="Mountain"),OE39,IF(AND('Input Sheet'!$D$21="Wether",'Input Sheet'!$D$22="Crossbred"),OE40,IF(AND('Input Sheet'!$D$21="Wether",'Input Sheet'!$D$22="Mountain"),OE41,IF(AND('Input Sheet'!$D$21="Ewe",'Input Sheet'!$D$22="Crossbred"),OE42,IF(AND('Input Sheet'!$D$21="Ewe",'Input Sheet'!$D$22="Mountain"),OE43))))))</f>
        <v>250</v>
      </c>
      <c r="OF65" s="39">
        <f>IF(AND('Input Sheet'!$D$21="Ram",'Input Sheet'!$D$22="Crossbred"),OF38,IF(AND('Input Sheet'!$D$21="Ram",'Input Sheet'!$D$22="Mountain"),OF39,IF(AND('Input Sheet'!$D$21="Wether",'Input Sheet'!$D$22="Crossbred"),OF40,IF(AND('Input Sheet'!$D$21="Wether",'Input Sheet'!$D$22="Mountain"),OF41,IF(AND('Input Sheet'!$D$21="Ewe",'Input Sheet'!$D$22="Crossbred"),OF42,IF(AND('Input Sheet'!$D$21="Ewe",'Input Sheet'!$D$22="Mountain"),OF43))))))</f>
        <v>250</v>
      </c>
      <c r="OG65" s="39">
        <f>IF(AND('Input Sheet'!$D$21="Ram",'Input Sheet'!$D$22="Crossbred"),OG38,IF(AND('Input Sheet'!$D$21="Ram",'Input Sheet'!$D$22="Mountain"),OG39,IF(AND('Input Sheet'!$D$21="Wether",'Input Sheet'!$D$22="Crossbred"),OG40,IF(AND('Input Sheet'!$D$21="Wether",'Input Sheet'!$D$22="Mountain"),OG41,IF(AND('Input Sheet'!$D$21="Ewe",'Input Sheet'!$D$22="Crossbred"),OG42,IF(AND('Input Sheet'!$D$21="Ewe",'Input Sheet'!$D$22="Mountain"),OG43))))))</f>
        <v>250</v>
      </c>
      <c r="OH65" s="39">
        <f>IF(AND('Input Sheet'!$D$21="Ram",'Input Sheet'!$D$22="Crossbred"),OH38,IF(AND('Input Sheet'!$D$21="Ram",'Input Sheet'!$D$22="Mountain"),OH39,IF(AND('Input Sheet'!$D$21="Wether",'Input Sheet'!$D$22="Crossbred"),OH40,IF(AND('Input Sheet'!$D$21="Wether",'Input Sheet'!$D$22="Mountain"),OH41,IF(AND('Input Sheet'!$D$21="Ewe",'Input Sheet'!$D$22="Crossbred"),OH42,IF(AND('Input Sheet'!$D$21="Ewe",'Input Sheet'!$D$22="Mountain"),OH43))))))</f>
        <v>250</v>
      </c>
      <c r="OI65" s="39">
        <f>IF(AND('Input Sheet'!$D$21="Ram",'Input Sheet'!$D$22="Crossbred"),OI38,IF(AND('Input Sheet'!$D$21="Ram",'Input Sheet'!$D$22="Mountain"),OI39,IF(AND('Input Sheet'!$D$21="Wether",'Input Sheet'!$D$22="Crossbred"),OI40,IF(AND('Input Sheet'!$D$21="Wether",'Input Sheet'!$D$22="Mountain"),OI41,IF(AND('Input Sheet'!$D$21="Ewe",'Input Sheet'!$D$22="Crossbred"),OI42,IF(AND('Input Sheet'!$D$21="Ewe",'Input Sheet'!$D$22="Mountain"),OI43))))))</f>
        <v>250</v>
      </c>
      <c r="OJ65" s="39">
        <f>IF(AND('Input Sheet'!$D$21="Ram",'Input Sheet'!$D$22="Crossbred"),OJ38,IF(AND('Input Sheet'!$D$21="Ram",'Input Sheet'!$D$22="Mountain"),OJ39,IF(AND('Input Sheet'!$D$21="Wether",'Input Sheet'!$D$22="Crossbred"),OJ40,IF(AND('Input Sheet'!$D$21="Wether",'Input Sheet'!$D$22="Mountain"),OJ41,IF(AND('Input Sheet'!$D$21="Ewe",'Input Sheet'!$D$22="Crossbred"),OJ42,IF(AND('Input Sheet'!$D$21="Ewe",'Input Sheet'!$D$22="Mountain"),OJ43))))))</f>
        <v>250</v>
      </c>
      <c r="OK65" s="39">
        <f>IF(AND('Input Sheet'!$D$21="Ram",'Input Sheet'!$D$22="Crossbred"),OK38,IF(AND('Input Sheet'!$D$21="Ram",'Input Sheet'!$D$22="Mountain"),OK39,IF(AND('Input Sheet'!$D$21="Wether",'Input Sheet'!$D$22="Crossbred"),OK40,IF(AND('Input Sheet'!$D$21="Wether",'Input Sheet'!$D$22="Mountain"),OK41,IF(AND('Input Sheet'!$D$21="Ewe",'Input Sheet'!$D$22="Crossbred"),OK42,IF(AND('Input Sheet'!$D$21="Ewe",'Input Sheet'!$D$22="Mountain"),OK43))))))</f>
        <v>250</v>
      </c>
      <c r="OL65" s="39">
        <f>IF(AND('Input Sheet'!$D$21="Ram",'Input Sheet'!$D$22="Crossbred"),OL38,IF(AND('Input Sheet'!$D$21="Ram",'Input Sheet'!$D$22="Mountain"),OL39,IF(AND('Input Sheet'!$D$21="Wether",'Input Sheet'!$D$22="Crossbred"),OL40,IF(AND('Input Sheet'!$D$21="Wether",'Input Sheet'!$D$22="Mountain"),OL41,IF(AND('Input Sheet'!$D$21="Ewe",'Input Sheet'!$D$22="Crossbred"),OL42,IF(AND('Input Sheet'!$D$21="Ewe",'Input Sheet'!$D$22="Mountain"),OL43))))))</f>
        <v>250</v>
      </c>
      <c r="OM65" s="39">
        <f>IF(AND('Input Sheet'!$D$21="Ram",'Input Sheet'!$D$22="Crossbred"),OM38,IF(AND('Input Sheet'!$D$21="Ram",'Input Sheet'!$D$22="Mountain"),OM39,IF(AND('Input Sheet'!$D$21="Wether",'Input Sheet'!$D$22="Crossbred"),OM40,IF(AND('Input Sheet'!$D$21="Wether",'Input Sheet'!$D$22="Mountain"),OM41,IF(AND('Input Sheet'!$D$21="Ewe",'Input Sheet'!$D$22="Crossbred"),OM42,IF(AND('Input Sheet'!$D$21="Ewe",'Input Sheet'!$D$22="Mountain"),OM43))))))</f>
        <v>250</v>
      </c>
      <c r="ON65" s="39">
        <f>IF(AND('Input Sheet'!$D$21="Ram",'Input Sheet'!$D$22="Crossbred"),ON38,IF(AND('Input Sheet'!$D$21="Ram",'Input Sheet'!$D$22="Mountain"),ON39,IF(AND('Input Sheet'!$D$21="Wether",'Input Sheet'!$D$22="Crossbred"),ON40,IF(AND('Input Sheet'!$D$21="Wether",'Input Sheet'!$D$22="Mountain"),ON41,IF(AND('Input Sheet'!$D$21="Ewe",'Input Sheet'!$D$22="Crossbred"),ON42,IF(AND('Input Sheet'!$D$21="Ewe",'Input Sheet'!$D$22="Mountain"),ON43))))))</f>
        <v>250</v>
      </c>
      <c r="OO65" s="39">
        <f>IF(AND('Input Sheet'!$D$21="Ram",'Input Sheet'!$D$22="Crossbred"),OO38,IF(AND('Input Sheet'!$D$21="Ram",'Input Sheet'!$D$22="Mountain"),OO39,IF(AND('Input Sheet'!$D$21="Wether",'Input Sheet'!$D$22="Crossbred"),OO40,IF(AND('Input Sheet'!$D$21="Wether",'Input Sheet'!$D$22="Mountain"),OO41,IF(AND('Input Sheet'!$D$21="Ewe",'Input Sheet'!$D$22="Crossbred"),OO42,IF(AND('Input Sheet'!$D$21="Ewe",'Input Sheet'!$D$22="Mountain"),OO43))))))</f>
        <v>250</v>
      </c>
      <c r="OP65" s="39">
        <f>IF(AND('Input Sheet'!$D$21="Ram",'Input Sheet'!$D$22="Crossbred"),OP38,IF(AND('Input Sheet'!$D$21="Ram",'Input Sheet'!$D$22="Mountain"),OP39,IF(AND('Input Sheet'!$D$21="Wether",'Input Sheet'!$D$22="Crossbred"),OP40,IF(AND('Input Sheet'!$D$21="Wether",'Input Sheet'!$D$22="Mountain"),OP41,IF(AND('Input Sheet'!$D$21="Ewe",'Input Sheet'!$D$22="Crossbred"),OP42,IF(AND('Input Sheet'!$D$21="Ewe",'Input Sheet'!$D$22="Mountain"),OP43))))))</f>
        <v>250</v>
      </c>
      <c r="OQ65" s="39">
        <f>IF(AND('Input Sheet'!$D$21="Ram",'Input Sheet'!$D$22="Crossbred"),OQ38,IF(AND('Input Sheet'!$D$21="Ram",'Input Sheet'!$D$22="Mountain"),OQ39,IF(AND('Input Sheet'!$D$21="Wether",'Input Sheet'!$D$22="Crossbred"),OQ40,IF(AND('Input Sheet'!$D$21="Wether",'Input Sheet'!$D$22="Mountain"),OQ41,IF(AND('Input Sheet'!$D$21="Ewe",'Input Sheet'!$D$22="Crossbred"),OQ42,IF(AND('Input Sheet'!$D$21="Ewe",'Input Sheet'!$D$22="Mountain"),OQ43))))))</f>
        <v>250</v>
      </c>
      <c r="OR65" s="39">
        <f>IF(AND('Input Sheet'!$D$21="Ram",'Input Sheet'!$D$22="Crossbred"),OR38,IF(AND('Input Sheet'!$D$21="Ram",'Input Sheet'!$D$22="Mountain"),OR39,IF(AND('Input Sheet'!$D$21="Wether",'Input Sheet'!$D$22="Crossbred"),OR40,IF(AND('Input Sheet'!$D$21="Wether",'Input Sheet'!$D$22="Mountain"),OR41,IF(AND('Input Sheet'!$D$21="Ewe",'Input Sheet'!$D$22="Crossbred"),OR42,IF(AND('Input Sheet'!$D$21="Ewe",'Input Sheet'!$D$22="Mountain"),OR43))))))</f>
        <v>250</v>
      </c>
      <c r="OS65" s="39">
        <f>IF(AND('Input Sheet'!$D$21="Ram",'Input Sheet'!$D$22="Crossbred"),OS38,IF(AND('Input Sheet'!$D$21="Ram",'Input Sheet'!$D$22="Mountain"),OS39,IF(AND('Input Sheet'!$D$21="Wether",'Input Sheet'!$D$22="Crossbred"),OS40,IF(AND('Input Sheet'!$D$21="Wether",'Input Sheet'!$D$22="Mountain"),OS41,IF(AND('Input Sheet'!$D$21="Ewe",'Input Sheet'!$D$22="Crossbred"),OS42,IF(AND('Input Sheet'!$D$21="Ewe",'Input Sheet'!$D$22="Mountain"),OS43))))))</f>
        <v>250</v>
      </c>
      <c r="OT65" s="39">
        <f>IF(AND('Input Sheet'!$D$21="Ram",'Input Sheet'!$D$22="Crossbred"),OT38,IF(AND('Input Sheet'!$D$21="Ram",'Input Sheet'!$D$22="Mountain"),OT39,IF(AND('Input Sheet'!$D$21="Wether",'Input Sheet'!$D$22="Crossbred"),OT40,IF(AND('Input Sheet'!$D$21="Wether",'Input Sheet'!$D$22="Mountain"),OT41,IF(AND('Input Sheet'!$D$21="Ewe",'Input Sheet'!$D$22="Crossbred"),OT42,IF(AND('Input Sheet'!$D$21="Ewe",'Input Sheet'!$D$22="Mountain"),OT43))))))</f>
        <v>250</v>
      </c>
      <c r="OU65" s="39">
        <f>IF(AND('Input Sheet'!$D$21="Ram",'Input Sheet'!$D$22="Crossbred"),OU38,IF(AND('Input Sheet'!$D$21="Ram",'Input Sheet'!$D$22="Mountain"),OU39,IF(AND('Input Sheet'!$D$21="Wether",'Input Sheet'!$D$22="Crossbred"),OU40,IF(AND('Input Sheet'!$D$21="Wether",'Input Sheet'!$D$22="Mountain"),OU41,IF(AND('Input Sheet'!$D$21="Ewe",'Input Sheet'!$D$22="Crossbred"),OU42,IF(AND('Input Sheet'!$D$21="Ewe",'Input Sheet'!$D$22="Mountain"),OU43))))))</f>
        <v>250</v>
      </c>
      <c r="OV65" s="39">
        <f>IF(AND('Input Sheet'!$D$21="Ram",'Input Sheet'!$D$22="Crossbred"),OV38,IF(AND('Input Sheet'!$D$21="Ram",'Input Sheet'!$D$22="Mountain"),OV39,IF(AND('Input Sheet'!$D$21="Wether",'Input Sheet'!$D$22="Crossbred"),OV40,IF(AND('Input Sheet'!$D$21="Wether",'Input Sheet'!$D$22="Mountain"),OV41,IF(AND('Input Sheet'!$D$21="Ewe",'Input Sheet'!$D$22="Crossbred"),OV42,IF(AND('Input Sheet'!$D$21="Ewe",'Input Sheet'!$D$22="Mountain"),OV43))))))</f>
        <v>250</v>
      </c>
      <c r="OW65" s="39">
        <f>IF(AND('Input Sheet'!$D$21="Ram",'Input Sheet'!$D$22="Crossbred"),OW38,IF(AND('Input Sheet'!$D$21="Ram",'Input Sheet'!$D$22="Mountain"),OW39,IF(AND('Input Sheet'!$D$21="Wether",'Input Sheet'!$D$22="Crossbred"),OW40,IF(AND('Input Sheet'!$D$21="Wether",'Input Sheet'!$D$22="Mountain"),OW41,IF(AND('Input Sheet'!$D$21="Ewe",'Input Sheet'!$D$22="Crossbred"),OW42,IF(AND('Input Sheet'!$D$21="Ewe",'Input Sheet'!$D$22="Mountain"),OW43))))))</f>
        <v>250</v>
      </c>
      <c r="OX65" s="39">
        <f>IF(AND('Input Sheet'!$D$21="Ram",'Input Sheet'!$D$22="Crossbred"),OX38,IF(AND('Input Sheet'!$D$21="Ram",'Input Sheet'!$D$22="Mountain"),OX39,IF(AND('Input Sheet'!$D$21="Wether",'Input Sheet'!$D$22="Crossbred"),OX40,IF(AND('Input Sheet'!$D$21="Wether",'Input Sheet'!$D$22="Mountain"),OX41,IF(AND('Input Sheet'!$D$21="Ewe",'Input Sheet'!$D$22="Crossbred"),OX42,IF(AND('Input Sheet'!$D$21="Ewe",'Input Sheet'!$D$22="Mountain"),OX43))))))</f>
        <v>250</v>
      </c>
      <c r="OY65" s="39">
        <f>IF(AND('Input Sheet'!$D$21="Ram",'Input Sheet'!$D$22="Crossbred"),OY38,IF(AND('Input Sheet'!$D$21="Ram",'Input Sheet'!$D$22="Mountain"),OY39,IF(AND('Input Sheet'!$D$21="Wether",'Input Sheet'!$D$22="Crossbred"),OY40,IF(AND('Input Sheet'!$D$21="Wether",'Input Sheet'!$D$22="Mountain"),OY41,IF(AND('Input Sheet'!$D$21="Ewe",'Input Sheet'!$D$22="Crossbred"),OY42,IF(AND('Input Sheet'!$D$21="Ewe",'Input Sheet'!$D$22="Mountain"),OY43))))))</f>
        <v>250</v>
      </c>
      <c r="OZ65" s="39">
        <f>IF(AND('Input Sheet'!$D$21="Ram",'Input Sheet'!$D$22="Crossbred"),OZ38,IF(AND('Input Sheet'!$D$21="Ram",'Input Sheet'!$D$22="Mountain"),OZ39,IF(AND('Input Sheet'!$D$21="Wether",'Input Sheet'!$D$22="Crossbred"),OZ40,IF(AND('Input Sheet'!$D$21="Wether",'Input Sheet'!$D$22="Mountain"),OZ41,IF(AND('Input Sheet'!$D$21="Ewe",'Input Sheet'!$D$22="Crossbred"),OZ42,IF(AND('Input Sheet'!$D$21="Ewe",'Input Sheet'!$D$22="Mountain"),OZ43))))))</f>
        <v>250</v>
      </c>
      <c r="PA65" s="39">
        <f>IF(AND('Input Sheet'!$D$21="Ram",'Input Sheet'!$D$22="Crossbred"),PA38,IF(AND('Input Sheet'!$D$21="Ram",'Input Sheet'!$D$22="Mountain"),PA39,IF(AND('Input Sheet'!$D$21="Wether",'Input Sheet'!$D$22="Crossbred"),PA40,IF(AND('Input Sheet'!$D$21="Wether",'Input Sheet'!$D$22="Mountain"),PA41,IF(AND('Input Sheet'!$D$21="Ewe",'Input Sheet'!$D$22="Crossbred"),PA42,IF(AND('Input Sheet'!$D$21="Ewe",'Input Sheet'!$D$22="Mountain"),PA43))))))</f>
        <v>250</v>
      </c>
      <c r="PB65" s="39">
        <f>IF(AND('Input Sheet'!$D$21="Ram",'Input Sheet'!$D$22="Crossbred"),PB38,IF(AND('Input Sheet'!$D$21="Ram",'Input Sheet'!$D$22="Mountain"),PB39,IF(AND('Input Sheet'!$D$21="Wether",'Input Sheet'!$D$22="Crossbred"),PB40,IF(AND('Input Sheet'!$D$21="Wether",'Input Sheet'!$D$22="Mountain"),PB41,IF(AND('Input Sheet'!$D$21="Ewe",'Input Sheet'!$D$22="Crossbred"),PB42,IF(AND('Input Sheet'!$D$21="Ewe",'Input Sheet'!$D$22="Mountain"),PB43))))))</f>
        <v>250</v>
      </c>
      <c r="PC65" s="39">
        <f>IF(AND('Input Sheet'!$D$21="Ram",'Input Sheet'!$D$22="Crossbred"),PC38,IF(AND('Input Sheet'!$D$21="Ram",'Input Sheet'!$D$22="Mountain"),PC39,IF(AND('Input Sheet'!$D$21="Wether",'Input Sheet'!$D$22="Crossbred"),PC40,IF(AND('Input Sheet'!$D$21="Wether",'Input Sheet'!$D$22="Mountain"),PC41,IF(AND('Input Sheet'!$D$21="Ewe",'Input Sheet'!$D$22="Crossbred"),PC42,IF(AND('Input Sheet'!$D$21="Ewe",'Input Sheet'!$D$22="Mountain"),PC43))))))</f>
        <v>250</v>
      </c>
      <c r="PD65" s="39">
        <f>IF(AND('Input Sheet'!$D$21="Ram",'Input Sheet'!$D$22="Crossbred"),PD38,IF(AND('Input Sheet'!$D$21="Ram",'Input Sheet'!$D$22="Mountain"),PD39,IF(AND('Input Sheet'!$D$21="Wether",'Input Sheet'!$D$22="Crossbred"),PD40,IF(AND('Input Sheet'!$D$21="Wether",'Input Sheet'!$D$22="Mountain"),PD41,IF(AND('Input Sheet'!$D$21="Ewe",'Input Sheet'!$D$22="Crossbred"),PD42,IF(AND('Input Sheet'!$D$21="Ewe",'Input Sheet'!$D$22="Mountain"),PD43))))))</f>
        <v>250</v>
      </c>
      <c r="PE65" s="39">
        <f>IF(AND('Input Sheet'!$D$21="Ram",'Input Sheet'!$D$22="Crossbred"),PE38,IF(AND('Input Sheet'!$D$21="Ram",'Input Sheet'!$D$22="Mountain"),PE39,IF(AND('Input Sheet'!$D$21="Wether",'Input Sheet'!$D$22="Crossbred"),PE40,IF(AND('Input Sheet'!$D$21="Wether",'Input Sheet'!$D$22="Mountain"),PE41,IF(AND('Input Sheet'!$D$21="Ewe",'Input Sheet'!$D$22="Crossbred"),PE42,IF(AND('Input Sheet'!$D$21="Ewe",'Input Sheet'!$D$22="Mountain"),PE43))))))</f>
        <v>250</v>
      </c>
      <c r="PF65" s="39">
        <f>IF(AND('Input Sheet'!$D$21="Ram",'Input Sheet'!$D$22="Crossbred"),PF38,IF(AND('Input Sheet'!$D$21="Ram",'Input Sheet'!$D$22="Mountain"),PF39,IF(AND('Input Sheet'!$D$21="Wether",'Input Sheet'!$D$22="Crossbred"),PF40,IF(AND('Input Sheet'!$D$21="Wether",'Input Sheet'!$D$22="Mountain"),PF41,IF(AND('Input Sheet'!$D$21="Ewe",'Input Sheet'!$D$22="Crossbred"),PF42,IF(AND('Input Sheet'!$D$21="Ewe",'Input Sheet'!$D$22="Mountain"),PF43))))))</f>
        <v>250</v>
      </c>
      <c r="PG65" s="39">
        <f>IF(AND('Input Sheet'!$D$21="Ram",'Input Sheet'!$D$22="Crossbred"),PG38,IF(AND('Input Sheet'!$D$21="Ram",'Input Sheet'!$D$22="Mountain"),PG39,IF(AND('Input Sheet'!$D$21="Wether",'Input Sheet'!$D$22="Crossbred"),PG40,IF(AND('Input Sheet'!$D$21="Wether",'Input Sheet'!$D$22="Mountain"),PG41,IF(AND('Input Sheet'!$D$21="Ewe",'Input Sheet'!$D$22="Crossbred"),PG42,IF(AND('Input Sheet'!$D$21="Ewe",'Input Sheet'!$D$22="Mountain"),PG43))))))</f>
        <v>250</v>
      </c>
      <c r="PH65" s="39">
        <f>IF(AND('Input Sheet'!$D$21="Ram",'Input Sheet'!$D$22="Crossbred"),PH38,IF(AND('Input Sheet'!$D$21="Ram",'Input Sheet'!$D$22="Mountain"),PH39,IF(AND('Input Sheet'!$D$21="Wether",'Input Sheet'!$D$22="Crossbred"),PH40,IF(AND('Input Sheet'!$D$21="Wether",'Input Sheet'!$D$22="Mountain"),PH41,IF(AND('Input Sheet'!$D$21="Ewe",'Input Sheet'!$D$22="Crossbred"),PH42,IF(AND('Input Sheet'!$D$21="Ewe",'Input Sheet'!$D$22="Mountain"),PH43))))))</f>
        <v>250</v>
      </c>
      <c r="PI65" s="39">
        <f>IF(AND('Input Sheet'!$D$21="Ram",'Input Sheet'!$D$22="Crossbred"),PI38,IF(AND('Input Sheet'!$D$21="Ram",'Input Sheet'!$D$22="Mountain"),PI39,IF(AND('Input Sheet'!$D$21="Wether",'Input Sheet'!$D$22="Crossbred"),PI40,IF(AND('Input Sheet'!$D$21="Wether",'Input Sheet'!$D$22="Mountain"),PI41,IF(AND('Input Sheet'!$D$21="Ewe",'Input Sheet'!$D$22="Crossbred"),PI42,IF(AND('Input Sheet'!$D$21="Ewe",'Input Sheet'!$D$22="Mountain"),PI43))))))</f>
        <v>250</v>
      </c>
      <c r="PJ65" s="39">
        <f>IF(AND('Input Sheet'!$D$21="Ram",'Input Sheet'!$D$22="Crossbred"),PJ38,IF(AND('Input Sheet'!$D$21="Ram",'Input Sheet'!$D$22="Mountain"),PJ39,IF(AND('Input Sheet'!$D$21="Wether",'Input Sheet'!$D$22="Crossbred"),PJ40,IF(AND('Input Sheet'!$D$21="Wether",'Input Sheet'!$D$22="Mountain"),PJ41,IF(AND('Input Sheet'!$D$21="Ewe",'Input Sheet'!$D$22="Crossbred"),PJ42,IF(AND('Input Sheet'!$D$21="Ewe",'Input Sheet'!$D$22="Mountain"),PJ43))))))</f>
        <v>250</v>
      </c>
      <c r="PK65" s="39">
        <f>IF(AND('Input Sheet'!$D$21="Ram",'Input Sheet'!$D$22="Crossbred"),PK38,IF(AND('Input Sheet'!$D$21="Ram",'Input Sheet'!$D$22="Mountain"),PK39,IF(AND('Input Sheet'!$D$21="Wether",'Input Sheet'!$D$22="Crossbred"),PK40,IF(AND('Input Sheet'!$D$21="Wether",'Input Sheet'!$D$22="Mountain"),PK41,IF(AND('Input Sheet'!$D$21="Ewe",'Input Sheet'!$D$22="Crossbred"),PK42,IF(AND('Input Sheet'!$D$21="Ewe",'Input Sheet'!$D$22="Mountain"),PK43))))))</f>
        <v>250</v>
      </c>
      <c r="PL65" s="39">
        <f>IF(AND('Input Sheet'!$D$21="Ram",'Input Sheet'!$D$22="Crossbred"),PL38,IF(AND('Input Sheet'!$D$21="Ram",'Input Sheet'!$D$22="Mountain"),PL39,IF(AND('Input Sheet'!$D$21="Wether",'Input Sheet'!$D$22="Crossbred"),PL40,IF(AND('Input Sheet'!$D$21="Wether",'Input Sheet'!$D$22="Mountain"),PL41,IF(AND('Input Sheet'!$D$21="Ewe",'Input Sheet'!$D$22="Crossbred"),PL42,IF(AND('Input Sheet'!$D$21="Ewe",'Input Sheet'!$D$22="Mountain"),PL43))))))</f>
        <v>250</v>
      </c>
      <c r="PM65" s="39">
        <f>IF(AND('Input Sheet'!$D$21="Ram",'Input Sheet'!$D$22="Crossbred"),PM38,IF(AND('Input Sheet'!$D$21="Ram",'Input Sheet'!$D$22="Mountain"),PM39,IF(AND('Input Sheet'!$D$21="Wether",'Input Sheet'!$D$22="Crossbred"),PM40,IF(AND('Input Sheet'!$D$21="Wether",'Input Sheet'!$D$22="Mountain"),PM41,IF(AND('Input Sheet'!$D$21="Ewe",'Input Sheet'!$D$22="Crossbred"),PM42,IF(AND('Input Sheet'!$D$21="Ewe",'Input Sheet'!$D$22="Mountain"),PM43))))))</f>
        <v>250</v>
      </c>
      <c r="PN65" s="39">
        <f>IF(AND('Input Sheet'!$D$21="Ram",'Input Sheet'!$D$22="Crossbred"),PN38,IF(AND('Input Sheet'!$D$21="Ram",'Input Sheet'!$D$22="Mountain"),PN39,IF(AND('Input Sheet'!$D$21="Wether",'Input Sheet'!$D$22="Crossbred"),PN40,IF(AND('Input Sheet'!$D$21="Wether",'Input Sheet'!$D$22="Mountain"),PN41,IF(AND('Input Sheet'!$D$21="Ewe",'Input Sheet'!$D$22="Crossbred"),PN42,IF(AND('Input Sheet'!$D$21="Ewe",'Input Sheet'!$D$22="Mountain"),PN43))))))</f>
        <v>250</v>
      </c>
      <c r="PO65" s="39">
        <f>IF(AND('Input Sheet'!$D$21="Ram",'Input Sheet'!$D$22="Crossbred"),PO38,IF(AND('Input Sheet'!$D$21="Ram",'Input Sheet'!$D$22="Mountain"),PO39,IF(AND('Input Sheet'!$D$21="Wether",'Input Sheet'!$D$22="Crossbred"),PO40,IF(AND('Input Sheet'!$D$21="Wether",'Input Sheet'!$D$22="Mountain"),PO41,IF(AND('Input Sheet'!$D$21="Ewe",'Input Sheet'!$D$22="Crossbred"),PO42,IF(AND('Input Sheet'!$D$21="Ewe",'Input Sheet'!$D$22="Mountain"),PO43))))))</f>
        <v>250</v>
      </c>
      <c r="PP65" s="39">
        <f>IF(AND('Input Sheet'!$D$21="Ram",'Input Sheet'!$D$22="Crossbred"),PP38,IF(AND('Input Sheet'!$D$21="Ram",'Input Sheet'!$D$22="Mountain"),PP39,IF(AND('Input Sheet'!$D$21="Wether",'Input Sheet'!$D$22="Crossbred"),PP40,IF(AND('Input Sheet'!$D$21="Wether",'Input Sheet'!$D$22="Mountain"),PP41,IF(AND('Input Sheet'!$D$21="Ewe",'Input Sheet'!$D$22="Crossbred"),PP42,IF(AND('Input Sheet'!$D$21="Ewe",'Input Sheet'!$D$22="Mountain"),PP43))))))</f>
        <v>250</v>
      </c>
      <c r="PQ65" s="39">
        <f>IF(AND('Input Sheet'!$D$21="Ram",'Input Sheet'!$D$22="Crossbred"),PQ38,IF(AND('Input Sheet'!$D$21="Ram",'Input Sheet'!$D$22="Mountain"),PQ39,IF(AND('Input Sheet'!$D$21="Wether",'Input Sheet'!$D$22="Crossbred"),PQ40,IF(AND('Input Sheet'!$D$21="Wether",'Input Sheet'!$D$22="Mountain"),PQ41,IF(AND('Input Sheet'!$D$21="Ewe",'Input Sheet'!$D$22="Crossbred"),PQ42,IF(AND('Input Sheet'!$D$21="Ewe",'Input Sheet'!$D$22="Mountain"),PQ43))))))</f>
        <v>250</v>
      </c>
      <c r="PR65" s="39">
        <f>IF(AND('Input Sheet'!$D$21="Ram",'Input Sheet'!$D$22="Crossbred"),PR38,IF(AND('Input Sheet'!$D$21="Ram",'Input Sheet'!$D$22="Mountain"),PR39,IF(AND('Input Sheet'!$D$21="Wether",'Input Sheet'!$D$22="Crossbred"),PR40,IF(AND('Input Sheet'!$D$21="Wether",'Input Sheet'!$D$22="Mountain"),PR41,IF(AND('Input Sheet'!$D$21="Ewe",'Input Sheet'!$D$22="Crossbred"),PR42,IF(AND('Input Sheet'!$D$21="Ewe",'Input Sheet'!$D$22="Mountain"),PR43))))))</f>
        <v>250</v>
      </c>
      <c r="PS65" s="39">
        <f>IF(AND('Input Sheet'!$D$21="Ram",'Input Sheet'!$D$22="Crossbred"),PS38,IF(AND('Input Sheet'!$D$21="Ram",'Input Sheet'!$D$22="Mountain"),PS39,IF(AND('Input Sheet'!$D$21="Wether",'Input Sheet'!$D$22="Crossbred"),PS40,IF(AND('Input Sheet'!$D$21="Wether",'Input Sheet'!$D$22="Mountain"),PS41,IF(AND('Input Sheet'!$D$21="Ewe",'Input Sheet'!$D$22="Crossbred"),PS42,IF(AND('Input Sheet'!$D$21="Ewe",'Input Sheet'!$D$22="Mountain"),PS43))))))</f>
        <v>250</v>
      </c>
      <c r="PT65" s="39">
        <f>IF(AND('Input Sheet'!$D$21="Ram",'Input Sheet'!$D$22="Crossbred"),PT38,IF(AND('Input Sheet'!$D$21="Ram",'Input Sheet'!$D$22="Mountain"),PT39,IF(AND('Input Sheet'!$D$21="Wether",'Input Sheet'!$D$22="Crossbred"),PT40,IF(AND('Input Sheet'!$D$21="Wether",'Input Sheet'!$D$22="Mountain"),PT41,IF(AND('Input Sheet'!$D$21="Ewe",'Input Sheet'!$D$22="Crossbred"),PT42,IF(AND('Input Sheet'!$D$21="Ewe",'Input Sheet'!$D$22="Mountain"),PT43))))))</f>
        <v>250</v>
      </c>
      <c r="PU65" s="39">
        <f>IF(AND('Input Sheet'!$D$21="Ram",'Input Sheet'!$D$22="Crossbred"),PU38,IF(AND('Input Sheet'!$D$21="Ram",'Input Sheet'!$D$22="Mountain"),PU39,IF(AND('Input Sheet'!$D$21="Wether",'Input Sheet'!$D$22="Crossbred"),PU40,IF(AND('Input Sheet'!$D$21="Wether",'Input Sheet'!$D$22="Mountain"),PU41,IF(AND('Input Sheet'!$D$21="Ewe",'Input Sheet'!$D$22="Crossbred"),PU42,IF(AND('Input Sheet'!$D$21="Ewe",'Input Sheet'!$D$22="Mountain"),PU43))))))</f>
        <v>250</v>
      </c>
      <c r="PV65" s="39">
        <f>IF(AND('Input Sheet'!$D$21="Ram",'Input Sheet'!$D$22="Crossbred"),PV38,IF(AND('Input Sheet'!$D$21="Ram",'Input Sheet'!$D$22="Mountain"),PV39,IF(AND('Input Sheet'!$D$21="Wether",'Input Sheet'!$D$22="Crossbred"),PV40,IF(AND('Input Sheet'!$D$21="Wether",'Input Sheet'!$D$22="Mountain"),PV41,IF(AND('Input Sheet'!$D$21="Ewe",'Input Sheet'!$D$22="Crossbred"),PV42,IF(AND('Input Sheet'!$D$21="Ewe",'Input Sheet'!$D$22="Mountain"),PV43))))))</f>
        <v>250</v>
      </c>
      <c r="PW65" s="39">
        <f>IF(AND('Input Sheet'!$D$21="Ram",'Input Sheet'!$D$22="Crossbred"),PW38,IF(AND('Input Sheet'!$D$21="Ram",'Input Sheet'!$D$22="Mountain"),PW39,IF(AND('Input Sheet'!$D$21="Wether",'Input Sheet'!$D$22="Crossbred"),PW40,IF(AND('Input Sheet'!$D$21="Wether",'Input Sheet'!$D$22="Mountain"),PW41,IF(AND('Input Sheet'!$D$21="Ewe",'Input Sheet'!$D$22="Crossbred"),PW42,IF(AND('Input Sheet'!$D$21="Ewe",'Input Sheet'!$D$22="Mountain"),PW43))))))</f>
        <v>250</v>
      </c>
      <c r="PX65" s="39">
        <f>IF(AND('Input Sheet'!$D$21="Ram",'Input Sheet'!$D$22="Crossbred"),PX38,IF(AND('Input Sheet'!$D$21="Ram",'Input Sheet'!$D$22="Mountain"),PX39,IF(AND('Input Sheet'!$D$21="Wether",'Input Sheet'!$D$22="Crossbred"),PX40,IF(AND('Input Sheet'!$D$21="Wether",'Input Sheet'!$D$22="Mountain"),PX41,IF(AND('Input Sheet'!$D$21="Ewe",'Input Sheet'!$D$22="Crossbred"),PX42,IF(AND('Input Sheet'!$D$21="Ewe",'Input Sheet'!$D$22="Mountain"),PX43))))))</f>
        <v>250</v>
      </c>
      <c r="PY65" s="39">
        <f>IF(AND('Input Sheet'!$D$21="Ram",'Input Sheet'!$D$22="Crossbred"),PY38,IF(AND('Input Sheet'!$D$21="Ram",'Input Sheet'!$D$22="Mountain"),PY39,IF(AND('Input Sheet'!$D$21="Wether",'Input Sheet'!$D$22="Crossbred"),PY40,IF(AND('Input Sheet'!$D$21="Wether",'Input Sheet'!$D$22="Mountain"),PY41,IF(AND('Input Sheet'!$D$21="Ewe",'Input Sheet'!$D$22="Crossbred"),PY42,IF(AND('Input Sheet'!$D$21="Ewe",'Input Sheet'!$D$22="Mountain"),PY43))))))</f>
        <v>250</v>
      </c>
      <c r="PZ65" s="39">
        <f>IF(AND('Input Sheet'!$D$21="Ram",'Input Sheet'!$D$22="Crossbred"),PZ38,IF(AND('Input Sheet'!$D$21="Ram",'Input Sheet'!$D$22="Mountain"),PZ39,IF(AND('Input Sheet'!$D$21="Wether",'Input Sheet'!$D$22="Crossbred"),PZ40,IF(AND('Input Sheet'!$D$21="Wether",'Input Sheet'!$D$22="Mountain"),PZ41,IF(AND('Input Sheet'!$D$21="Ewe",'Input Sheet'!$D$22="Crossbred"),PZ42,IF(AND('Input Sheet'!$D$21="Ewe",'Input Sheet'!$D$22="Mountain"),PZ43))))))</f>
        <v>250</v>
      </c>
      <c r="QA65" s="39">
        <f>IF(AND('Input Sheet'!$D$21="Ram",'Input Sheet'!$D$22="Crossbred"),QA38,IF(AND('Input Sheet'!$D$21="Ram",'Input Sheet'!$D$22="Mountain"),QA39,IF(AND('Input Sheet'!$D$21="Wether",'Input Sheet'!$D$22="Crossbred"),QA40,IF(AND('Input Sheet'!$D$21="Wether",'Input Sheet'!$D$22="Mountain"),QA41,IF(AND('Input Sheet'!$D$21="Ewe",'Input Sheet'!$D$22="Crossbred"),QA42,IF(AND('Input Sheet'!$D$21="Ewe",'Input Sheet'!$D$22="Mountain"),QA43))))))</f>
        <v>250</v>
      </c>
      <c r="QB65" s="39">
        <f>IF(AND('Input Sheet'!$D$21="Ram",'Input Sheet'!$D$22="Crossbred"),QB38,IF(AND('Input Sheet'!$D$21="Ram",'Input Sheet'!$D$22="Mountain"),QB39,IF(AND('Input Sheet'!$D$21="Wether",'Input Sheet'!$D$22="Crossbred"),QB40,IF(AND('Input Sheet'!$D$21="Wether",'Input Sheet'!$D$22="Mountain"),QB41,IF(AND('Input Sheet'!$D$21="Ewe",'Input Sheet'!$D$22="Crossbred"),QB42,IF(AND('Input Sheet'!$D$21="Ewe",'Input Sheet'!$D$22="Mountain"),QB43))))))</f>
        <v>250</v>
      </c>
      <c r="QC65" s="39">
        <f>IF(AND('Input Sheet'!$D$21="Ram",'Input Sheet'!$D$22="Crossbred"),QC38,IF(AND('Input Sheet'!$D$21="Ram",'Input Sheet'!$D$22="Mountain"),QC39,IF(AND('Input Sheet'!$D$21="Wether",'Input Sheet'!$D$22="Crossbred"),QC40,IF(AND('Input Sheet'!$D$21="Wether",'Input Sheet'!$D$22="Mountain"),QC41,IF(AND('Input Sheet'!$D$21="Ewe",'Input Sheet'!$D$22="Crossbred"),QC42,IF(AND('Input Sheet'!$D$21="Ewe",'Input Sheet'!$D$22="Mountain"),QC43))))))</f>
        <v>250</v>
      </c>
      <c r="QD65" s="39">
        <f>IF(AND('Input Sheet'!$D$21="Ram",'Input Sheet'!$D$22="Crossbred"),QD38,IF(AND('Input Sheet'!$D$21="Ram",'Input Sheet'!$D$22="Mountain"),QD39,IF(AND('Input Sheet'!$D$21="Wether",'Input Sheet'!$D$22="Crossbred"),QD40,IF(AND('Input Sheet'!$D$21="Wether",'Input Sheet'!$D$22="Mountain"),QD41,IF(AND('Input Sheet'!$D$21="Ewe",'Input Sheet'!$D$22="Crossbred"),QD42,IF(AND('Input Sheet'!$D$21="Ewe",'Input Sheet'!$D$22="Mountain"),QD43))))))</f>
        <v>250</v>
      </c>
      <c r="QE65" s="39">
        <f>IF(AND('Input Sheet'!$D$21="Ram",'Input Sheet'!$D$22="Crossbred"),QE38,IF(AND('Input Sheet'!$D$21="Ram",'Input Sheet'!$D$22="Mountain"),QE39,IF(AND('Input Sheet'!$D$21="Wether",'Input Sheet'!$D$22="Crossbred"),QE40,IF(AND('Input Sheet'!$D$21="Wether",'Input Sheet'!$D$22="Mountain"),QE41,IF(AND('Input Sheet'!$D$21="Ewe",'Input Sheet'!$D$22="Crossbred"),QE42,IF(AND('Input Sheet'!$D$21="Ewe",'Input Sheet'!$D$22="Mountain"),QE43))))))</f>
        <v>250</v>
      </c>
      <c r="QF65" s="39">
        <f>IF(AND('Input Sheet'!$D$21="Ram",'Input Sheet'!$D$22="Crossbred"),QF38,IF(AND('Input Sheet'!$D$21="Ram",'Input Sheet'!$D$22="Mountain"),QF39,IF(AND('Input Sheet'!$D$21="Wether",'Input Sheet'!$D$22="Crossbred"),QF40,IF(AND('Input Sheet'!$D$21="Wether",'Input Sheet'!$D$22="Mountain"),QF41,IF(AND('Input Sheet'!$D$21="Ewe",'Input Sheet'!$D$22="Crossbred"),QF42,IF(AND('Input Sheet'!$D$21="Ewe",'Input Sheet'!$D$22="Mountain"),QF43))))))</f>
        <v>250</v>
      </c>
      <c r="QG65" s="39">
        <f>IF(AND('Input Sheet'!$D$21="Ram",'Input Sheet'!$D$22="Crossbred"),QG38,IF(AND('Input Sheet'!$D$21="Ram",'Input Sheet'!$D$22="Mountain"),QG39,IF(AND('Input Sheet'!$D$21="Wether",'Input Sheet'!$D$22="Crossbred"),QG40,IF(AND('Input Sheet'!$D$21="Wether",'Input Sheet'!$D$22="Mountain"),QG41,IF(AND('Input Sheet'!$D$21="Ewe",'Input Sheet'!$D$22="Crossbred"),QG42,IF(AND('Input Sheet'!$D$21="Ewe",'Input Sheet'!$D$22="Mountain"),QG43))))))</f>
        <v>250</v>
      </c>
      <c r="QH65" s="39">
        <f>IF(AND('Input Sheet'!$D$21="Ram",'Input Sheet'!$D$22="Crossbred"),QH38,IF(AND('Input Sheet'!$D$21="Ram",'Input Sheet'!$D$22="Mountain"),QH39,IF(AND('Input Sheet'!$D$21="Wether",'Input Sheet'!$D$22="Crossbred"),QH40,IF(AND('Input Sheet'!$D$21="Wether",'Input Sheet'!$D$22="Mountain"),QH41,IF(AND('Input Sheet'!$D$21="Ewe",'Input Sheet'!$D$22="Crossbred"),QH42,IF(AND('Input Sheet'!$D$21="Ewe",'Input Sheet'!$D$22="Mountain"),QH43))))))</f>
        <v>250</v>
      </c>
      <c r="QI65" s="39">
        <f>IF(AND('Input Sheet'!$D$21="Ram",'Input Sheet'!$D$22="Crossbred"),QI38,IF(AND('Input Sheet'!$D$21="Ram",'Input Sheet'!$D$22="Mountain"),QI39,IF(AND('Input Sheet'!$D$21="Wether",'Input Sheet'!$D$22="Crossbred"),QI40,IF(AND('Input Sheet'!$D$21="Wether",'Input Sheet'!$D$22="Mountain"),QI41,IF(AND('Input Sheet'!$D$21="Ewe",'Input Sheet'!$D$22="Crossbred"),QI42,IF(AND('Input Sheet'!$D$21="Ewe",'Input Sheet'!$D$22="Mountain"),QI43))))))</f>
        <v>250</v>
      </c>
      <c r="QJ65" s="39">
        <f>IF(AND('Input Sheet'!$D$21="Ram",'Input Sheet'!$D$22="Crossbred"),QJ38,IF(AND('Input Sheet'!$D$21="Ram",'Input Sheet'!$D$22="Mountain"),QJ39,IF(AND('Input Sheet'!$D$21="Wether",'Input Sheet'!$D$22="Crossbred"),QJ40,IF(AND('Input Sheet'!$D$21="Wether",'Input Sheet'!$D$22="Mountain"),QJ41,IF(AND('Input Sheet'!$D$21="Ewe",'Input Sheet'!$D$22="Crossbred"),QJ42,IF(AND('Input Sheet'!$D$21="Ewe",'Input Sheet'!$D$22="Mountain"),QJ43))))))</f>
        <v>250</v>
      </c>
      <c r="QK65" s="39">
        <f>IF(AND('Input Sheet'!$D$21="Ram",'Input Sheet'!$D$22="Crossbred"),QK38,IF(AND('Input Sheet'!$D$21="Ram",'Input Sheet'!$D$22="Mountain"),QK39,IF(AND('Input Sheet'!$D$21="Wether",'Input Sheet'!$D$22="Crossbred"),QK40,IF(AND('Input Sheet'!$D$21="Wether",'Input Sheet'!$D$22="Mountain"),QK41,IF(AND('Input Sheet'!$D$21="Ewe",'Input Sheet'!$D$22="Crossbred"),QK42,IF(AND('Input Sheet'!$D$21="Ewe",'Input Sheet'!$D$22="Mountain"),QK43))))))</f>
        <v>250</v>
      </c>
      <c r="QL65" s="39">
        <f>IF(AND('Input Sheet'!$D$21="Ram",'Input Sheet'!$D$22="Crossbred"),QL38,IF(AND('Input Sheet'!$D$21="Ram",'Input Sheet'!$D$22="Mountain"),QL39,IF(AND('Input Sheet'!$D$21="Wether",'Input Sheet'!$D$22="Crossbred"),QL40,IF(AND('Input Sheet'!$D$21="Wether",'Input Sheet'!$D$22="Mountain"),QL41,IF(AND('Input Sheet'!$D$21="Ewe",'Input Sheet'!$D$22="Crossbred"),QL42,IF(AND('Input Sheet'!$D$21="Ewe",'Input Sheet'!$D$22="Mountain"),QL43))))))</f>
        <v>250</v>
      </c>
      <c r="QM65" s="39">
        <f>IF(AND('Input Sheet'!$D$21="Ram",'Input Sheet'!$D$22="Crossbred"),QM38,IF(AND('Input Sheet'!$D$21="Ram",'Input Sheet'!$D$22="Mountain"),QM39,IF(AND('Input Sheet'!$D$21="Wether",'Input Sheet'!$D$22="Crossbred"),QM40,IF(AND('Input Sheet'!$D$21="Wether",'Input Sheet'!$D$22="Mountain"),QM41,IF(AND('Input Sheet'!$D$21="Ewe",'Input Sheet'!$D$22="Crossbred"),QM42,IF(AND('Input Sheet'!$D$21="Ewe",'Input Sheet'!$D$22="Mountain"),QM43))))))</f>
        <v>250</v>
      </c>
      <c r="QN65" s="39">
        <f>IF(AND('Input Sheet'!$D$21="Ram",'Input Sheet'!$D$22="Crossbred"),QN38,IF(AND('Input Sheet'!$D$21="Ram",'Input Sheet'!$D$22="Mountain"),QN39,IF(AND('Input Sheet'!$D$21="Wether",'Input Sheet'!$D$22="Crossbred"),QN40,IF(AND('Input Sheet'!$D$21="Wether",'Input Sheet'!$D$22="Mountain"),QN41,IF(AND('Input Sheet'!$D$21="Ewe",'Input Sheet'!$D$22="Crossbred"),QN42,IF(AND('Input Sheet'!$D$21="Ewe",'Input Sheet'!$D$22="Mountain"),QN43))))))</f>
        <v>250</v>
      </c>
      <c r="QO65" s="39">
        <f>IF(AND('Input Sheet'!$D$21="Ram",'Input Sheet'!$D$22="Crossbred"),QO38,IF(AND('Input Sheet'!$D$21="Ram",'Input Sheet'!$D$22="Mountain"),QO39,IF(AND('Input Sheet'!$D$21="Wether",'Input Sheet'!$D$22="Crossbred"),QO40,IF(AND('Input Sheet'!$D$21="Wether",'Input Sheet'!$D$22="Mountain"),QO41,IF(AND('Input Sheet'!$D$21="Ewe",'Input Sheet'!$D$22="Crossbred"),QO42,IF(AND('Input Sheet'!$D$21="Ewe",'Input Sheet'!$D$22="Mountain"),QO43))))))</f>
        <v>250</v>
      </c>
      <c r="QP65" s="39">
        <f>IF(AND('Input Sheet'!$D$21="Ram",'Input Sheet'!$D$22="Crossbred"),QP38,IF(AND('Input Sheet'!$D$21="Ram",'Input Sheet'!$D$22="Mountain"),QP39,IF(AND('Input Sheet'!$D$21="Wether",'Input Sheet'!$D$22="Crossbred"),QP40,IF(AND('Input Sheet'!$D$21="Wether",'Input Sheet'!$D$22="Mountain"),QP41,IF(AND('Input Sheet'!$D$21="Ewe",'Input Sheet'!$D$22="Crossbred"),QP42,IF(AND('Input Sheet'!$D$21="Ewe",'Input Sheet'!$D$22="Mountain"),QP43))))))</f>
        <v>250</v>
      </c>
      <c r="QQ65" s="39">
        <f>IF(AND('Input Sheet'!$D$21="Ram",'Input Sheet'!$D$22="Crossbred"),QQ38,IF(AND('Input Sheet'!$D$21="Ram",'Input Sheet'!$D$22="Mountain"),QQ39,IF(AND('Input Sheet'!$D$21="Wether",'Input Sheet'!$D$22="Crossbred"),QQ40,IF(AND('Input Sheet'!$D$21="Wether",'Input Sheet'!$D$22="Mountain"),QQ41,IF(AND('Input Sheet'!$D$21="Ewe",'Input Sheet'!$D$22="Crossbred"),QQ42,IF(AND('Input Sheet'!$D$21="Ewe",'Input Sheet'!$D$22="Mountain"),QQ43))))))</f>
        <v>250</v>
      </c>
      <c r="QR65" s="39">
        <f>IF(AND('Input Sheet'!$D$21="Ram",'Input Sheet'!$D$22="Crossbred"),QR38,IF(AND('Input Sheet'!$D$21="Ram",'Input Sheet'!$D$22="Mountain"),QR39,IF(AND('Input Sheet'!$D$21="Wether",'Input Sheet'!$D$22="Crossbred"),QR40,IF(AND('Input Sheet'!$D$21="Wether",'Input Sheet'!$D$22="Mountain"),QR41,IF(AND('Input Sheet'!$D$21="Ewe",'Input Sheet'!$D$22="Crossbred"),QR42,IF(AND('Input Sheet'!$D$21="Ewe",'Input Sheet'!$D$22="Mountain"),QR43))))))</f>
        <v>250</v>
      </c>
      <c r="QS65" s="39">
        <f>IF(AND('Input Sheet'!$D$21="Ram",'Input Sheet'!$D$22="Crossbred"),QS38,IF(AND('Input Sheet'!$D$21="Ram",'Input Sheet'!$D$22="Mountain"),QS39,IF(AND('Input Sheet'!$D$21="Wether",'Input Sheet'!$D$22="Crossbred"),QS40,IF(AND('Input Sheet'!$D$21="Wether",'Input Sheet'!$D$22="Mountain"),QS41,IF(AND('Input Sheet'!$D$21="Ewe",'Input Sheet'!$D$22="Crossbred"),QS42,IF(AND('Input Sheet'!$D$21="Ewe",'Input Sheet'!$D$22="Mountain"),QS43))))))</f>
        <v>250</v>
      </c>
      <c r="QT65" s="39">
        <f>IF(AND('Input Sheet'!$D$21="Ram",'Input Sheet'!$D$22="Crossbred"),QT38,IF(AND('Input Sheet'!$D$21="Ram",'Input Sheet'!$D$22="Mountain"),QT39,IF(AND('Input Sheet'!$D$21="Wether",'Input Sheet'!$D$22="Crossbred"),QT40,IF(AND('Input Sheet'!$D$21="Wether",'Input Sheet'!$D$22="Mountain"),QT41,IF(AND('Input Sheet'!$D$21="Ewe",'Input Sheet'!$D$22="Crossbred"),QT42,IF(AND('Input Sheet'!$D$21="Ewe",'Input Sheet'!$D$22="Mountain"),QT43))))))</f>
        <v>250</v>
      </c>
      <c r="QU65" s="39">
        <f>IF(AND('Input Sheet'!$D$21="Ram",'Input Sheet'!$D$22="Crossbred"),QU38,IF(AND('Input Sheet'!$D$21="Ram",'Input Sheet'!$D$22="Mountain"),QU39,IF(AND('Input Sheet'!$D$21="Wether",'Input Sheet'!$D$22="Crossbred"),QU40,IF(AND('Input Sheet'!$D$21="Wether",'Input Sheet'!$D$22="Mountain"),QU41,IF(AND('Input Sheet'!$D$21="Ewe",'Input Sheet'!$D$22="Crossbred"),QU42,IF(AND('Input Sheet'!$D$21="Ewe",'Input Sheet'!$D$22="Mountain"),QU43))))))</f>
        <v>250</v>
      </c>
      <c r="QV65" s="39">
        <f>IF(AND('Input Sheet'!$D$21="Ram",'Input Sheet'!$D$22="Crossbred"),QV38,IF(AND('Input Sheet'!$D$21="Ram",'Input Sheet'!$D$22="Mountain"),QV39,IF(AND('Input Sheet'!$D$21="Wether",'Input Sheet'!$D$22="Crossbred"),QV40,IF(AND('Input Sheet'!$D$21="Wether",'Input Sheet'!$D$22="Mountain"),QV41,IF(AND('Input Sheet'!$D$21="Ewe",'Input Sheet'!$D$22="Crossbred"),QV42,IF(AND('Input Sheet'!$D$21="Ewe",'Input Sheet'!$D$22="Mountain"),QV43))))))</f>
        <v>250</v>
      </c>
      <c r="QW65" s="39">
        <f>IF(AND('Input Sheet'!$D$21="Ram",'Input Sheet'!$D$22="Crossbred"),QW38,IF(AND('Input Sheet'!$D$21="Ram",'Input Sheet'!$D$22="Mountain"),QW39,IF(AND('Input Sheet'!$D$21="Wether",'Input Sheet'!$D$22="Crossbred"),QW40,IF(AND('Input Sheet'!$D$21="Wether",'Input Sheet'!$D$22="Mountain"),QW41,IF(AND('Input Sheet'!$D$21="Ewe",'Input Sheet'!$D$22="Crossbred"),QW42,IF(AND('Input Sheet'!$D$21="Ewe",'Input Sheet'!$D$22="Mountain"),QW43))))))</f>
        <v>250</v>
      </c>
      <c r="QX65" s="39">
        <f>IF(AND('Input Sheet'!$D$21="Ram",'Input Sheet'!$D$22="Crossbred"),QX38,IF(AND('Input Sheet'!$D$21="Ram",'Input Sheet'!$D$22="Mountain"),QX39,IF(AND('Input Sheet'!$D$21="Wether",'Input Sheet'!$D$22="Crossbred"),QX40,IF(AND('Input Sheet'!$D$21="Wether",'Input Sheet'!$D$22="Mountain"),QX41,IF(AND('Input Sheet'!$D$21="Ewe",'Input Sheet'!$D$22="Crossbred"),QX42,IF(AND('Input Sheet'!$D$21="Ewe",'Input Sheet'!$D$22="Mountain"),QX43))))))</f>
        <v>250</v>
      </c>
      <c r="QY65" s="39">
        <f>IF(AND('Input Sheet'!$D$21="Ram",'Input Sheet'!$D$22="Crossbred"),QY38,IF(AND('Input Sheet'!$D$21="Ram",'Input Sheet'!$D$22="Mountain"),QY39,IF(AND('Input Sheet'!$D$21="Wether",'Input Sheet'!$D$22="Crossbred"),QY40,IF(AND('Input Sheet'!$D$21="Wether",'Input Sheet'!$D$22="Mountain"),QY41,IF(AND('Input Sheet'!$D$21="Ewe",'Input Sheet'!$D$22="Crossbred"),QY42,IF(AND('Input Sheet'!$D$21="Ewe",'Input Sheet'!$D$22="Mountain"),QY43))))))</f>
        <v>250</v>
      </c>
      <c r="QZ65" s="39">
        <f>IF(AND('Input Sheet'!$D$21="Ram",'Input Sheet'!$D$22="Crossbred"),QZ38,IF(AND('Input Sheet'!$D$21="Ram",'Input Sheet'!$D$22="Mountain"),QZ39,IF(AND('Input Sheet'!$D$21="Wether",'Input Sheet'!$D$22="Crossbred"),QZ40,IF(AND('Input Sheet'!$D$21="Wether",'Input Sheet'!$D$22="Mountain"),QZ41,IF(AND('Input Sheet'!$D$21="Ewe",'Input Sheet'!$D$22="Crossbred"),QZ42,IF(AND('Input Sheet'!$D$21="Ewe",'Input Sheet'!$D$22="Mountain"),QZ43))))))</f>
        <v>250</v>
      </c>
      <c r="RA65" s="39">
        <f>IF(AND('Input Sheet'!$D$21="Ram",'Input Sheet'!$D$22="Crossbred"),RA38,IF(AND('Input Sheet'!$D$21="Ram",'Input Sheet'!$D$22="Mountain"),RA39,IF(AND('Input Sheet'!$D$21="Wether",'Input Sheet'!$D$22="Crossbred"),RA40,IF(AND('Input Sheet'!$D$21="Wether",'Input Sheet'!$D$22="Mountain"),RA41,IF(AND('Input Sheet'!$D$21="Ewe",'Input Sheet'!$D$22="Crossbred"),RA42,IF(AND('Input Sheet'!$D$21="Ewe",'Input Sheet'!$D$22="Mountain"),RA43))))))</f>
        <v>250</v>
      </c>
      <c r="RB65" s="39">
        <f>IF(AND('Input Sheet'!$D$21="Ram",'Input Sheet'!$D$22="Crossbred"),RB38,IF(AND('Input Sheet'!$D$21="Ram",'Input Sheet'!$D$22="Mountain"),RB39,IF(AND('Input Sheet'!$D$21="Wether",'Input Sheet'!$D$22="Crossbred"),RB40,IF(AND('Input Sheet'!$D$21="Wether",'Input Sheet'!$D$22="Mountain"),RB41,IF(AND('Input Sheet'!$D$21="Ewe",'Input Sheet'!$D$22="Crossbred"),RB42,IF(AND('Input Sheet'!$D$21="Ewe",'Input Sheet'!$D$22="Mountain"),RB43))))))</f>
        <v>250</v>
      </c>
      <c r="RC65" s="39">
        <f>IF(AND('Input Sheet'!$D$21="Ram",'Input Sheet'!$D$22="Crossbred"),RC38,IF(AND('Input Sheet'!$D$21="Ram",'Input Sheet'!$D$22="Mountain"),RC39,IF(AND('Input Sheet'!$D$21="Wether",'Input Sheet'!$D$22="Crossbred"),RC40,IF(AND('Input Sheet'!$D$21="Wether",'Input Sheet'!$D$22="Mountain"),RC41,IF(AND('Input Sheet'!$D$21="Ewe",'Input Sheet'!$D$22="Crossbred"),RC42,IF(AND('Input Sheet'!$D$21="Ewe",'Input Sheet'!$D$22="Mountain"),RC43))))))</f>
        <v>250</v>
      </c>
      <c r="RD65" s="39">
        <f>IF(AND('Input Sheet'!$D$21="Ram",'Input Sheet'!$D$22="Crossbred"),RD38,IF(AND('Input Sheet'!$D$21="Ram",'Input Sheet'!$D$22="Mountain"),RD39,IF(AND('Input Sheet'!$D$21="Wether",'Input Sheet'!$D$22="Crossbred"),RD40,IF(AND('Input Sheet'!$D$21="Wether",'Input Sheet'!$D$22="Mountain"),RD41,IF(AND('Input Sheet'!$D$21="Ewe",'Input Sheet'!$D$22="Crossbred"),RD42,IF(AND('Input Sheet'!$D$21="Ewe",'Input Sheet'!$D$22="Mountain"),RD43))))))</f>
        <v>250</v>
      </c>
      <c r="RE65" s="39">
        <f>IF(AND('Input Sheet'!$D$21="Ram",'Input Sheet'!$D$22="Crossbred"),RE38,IF(AND('Input Sheet'!$D$21="Ram",'Input Sheet'!$D$22="Mountain"),RE39,IF(AND('Input Sheet'!$D$21="Wether",'Input Sheet'!$D$22="Crossbred"),RE40,IF(AND('Input Sheet'!$D$21="Wether",'Input Sheet'!$D$22="Mountain"),RE41,IF(AND('Input Sheet'!$D$21="Ewe",'Input Sheet'!$D$22="Crossbred"),RE42,IF(AND('Input Sheet'!$D$21="Ewe",'Input Sheet'!$D$22="Mountain"),RE43))))))</f>
        <v>250</v>
      </c>
      <c r="RF65" s="39">
        <f>IF(AND('Input Sheet'!$D$21="Ram",'Input Sheet'!$D$22="Crossbred"),RF38,IF(AND('Input Sheet'!$D$21="Ram",'Input Sheet'!$D$22="Mountain"),RF39,IF(AND('Input Sheet'!$D$21="Wether",'Input Sheet'!$D$22="Crossbred"),RF40,IF(AND('Input Sheet'!$D$21="Wether",'Input Sheet'!$D$22="Mountain"),RF41,IF(AND('Input Sheet'!$D$21="Ewe",'Input Sheet'!$D$22="Crossbred"),RF42,IF(AND('Input Sheet'!$D$21="Ewe",'Input Sheet'!$D$22="Mountain"),RF43))))))</f>
        <v>250</v>
      </c>
      <c r="RG65" s="39">
        <f>IF(AND('Input Sheet'!$D$21="Ram",'Input Sheet'!$D$22="Crossbred"),RG38,IF(AND('Input Sheet'!$D$21="Ram",'Input Sheet'!$D$22="Mountain"),RG39,IF(AND('Input Sheet'!$D$21="Wether",'Input Sheet'!$D$22="Crossbred"),RG40,IF(AND('Input Sheet'!$D$21="Wether",'Input Sheet'!$D$22="Mountain"),RG41,IF(AND('Input Sheet'!$D$21="Ewe",'Input Sheet'!$D$22="Crossbred"),RG42,IF(AND('Input Sheet'!$D$21="Ewe",'Input Sheet'!$D$22="Mountain"),RG43))))))</f>
        <v>250</v>
      </c>
      <c r="RH65" s="39">
        <f>IF(AND('Input Sheet'!$D$21="Ram",'Input Sheet'!$D$22="Crossbred"),RH38,IF(AND('Input Sheet'!$D$21="Ram",'Input Sheet'!$D$22="Mountain"),RH39,IF(AND('Input Sheet'!$D$21="Wether",'Input Sheet'!$D$22="Crossbred"),RH40,IF(AND('Input Sheet'!$D$21="Wether",'Input Sheet'!$D$22="Mountain"),RH41,IF(AND('Input Sheet'!$D$21="Ewe",'Input Sheet'!$D$22="Crossbred"),RH42,IF(AND('Input Sheet'!$D$21="Ewe",'Input Sheet'!$D$22="Mountain"),RH43))))))</f>
        <v>250</v>
      </c>
      <c r="RI65" s="39">
        <f>IF(AND('Input Sheet'!$D$21="Ram",'Input Sheet'!$D$22="Crossbred"),RI38,IF(AND('Input Sheet'!$D$21="Ram",'Input Sheet'!$D$22="Mountain"),RI39,IF(AND('Input Sheet'!$D$21="Wether",'Input Sheet'!$D$22="Crossbred"),RI40,IF(AND('Input Sheet'!$D$21="Wether",'Input Sheet'!$D$22="Mountain"),RI41,IF(AND('Input Sheet'!$D$21="Ewe",'Input Sheet'!$D$22="Crossbred"),RI42,IF(AND('Input Sheet'!$D$21="Ewe",'Input Sheet'!$D$22="Mountain"),RI43))))))</f>
        <v>250</v>
      </c>
      <c r="RJ65" s="39">
        <f>IF(AND('Input Sheet'!$D$21="Ram",'Input Sheet'!$D$22="Crossbred"),RJ38,IF(AND('Input Sheet'!$D$21="Ram",'Input Sheet'!$D$22="Mountain"),RJ39,IF(AND('Input Sheet'!$D$21="Wether",'Input Sheet'!$D$22="Crossbred"),RJ40,IF(AND('Input Sheet'!$D$21="Wether",'Input Sheet'!$D$22="Mountain"),RJ41,IF(AND('Input Sheet'!$D$21="Ewe",'Input Sheet'!$D$22="Crossbred"),RJ42,IF(AND('Input Sheet'!$D$21="Ewe",'Input Sheet'!$D$22="Mountain"),RJ43))))))</f>
        <v>250</v>
      </c>
      <c r="RK65" s="39">
        <f>IF(AND('Input Sheet'!$D$21="Ram",'Input Sheet'!$D$22="Crossbred"),RK38,IF(AND('Input Sheet'!$D$21="Ram",'Input Sheet'!$D$22="Mountain"),RK39,IF(AND('Input Sheet'!$D$21="Wether",'Input Sheet'!$D$22="Crossbred"),RK40,IF(AND('Input Sheet'!$D$21="Wether",'Input Sheet'!$D$22="Mountain"),RK41,IF(AND('Input Sheet'!$D$21="Ewe",'Input Sheet'!$D$22="Crossbred"),RK42,IF(AND('Input Sheet'!$D$21="Ewe",'Input Sheet'!$D$22="Mountain"),RK43))))))</f>
        <v>250</v>
      </c>
      <c r="RL65" s="39">
        <f>IF(AND('Input Sheet'!$D$21="Ram",'Input Sheet'!$D$22="Crossbred"),RL38,IF(AND('Input Sheet'!$D$21="Ram",'Input Sheet'!$D$22="Mountain"),RL39,IF(AND('Input Sheet'!$D$21="Wether",'Input Sheet'!$D$22="Crossbred"),RL40,IF(AND('Input Sheet'!$D$21="Wether",'Input Sheet'!$D$22="Mountain"),RL41,IF(AND('Input Sheet'!$D$21="Ewe",'Input Sheet'!$D$22="Crossbred"),RL42,IF(AND('Input Sheet'!$D$21="Ewe",'Input Sheet'!$D$22="Mountain"),RL43))))))</f>
        <v>250</v>
      </c>
      <c r="RM65" s="39">
        <f>IF(AND('Input Sheet'!$D$21="Ram",'Input Sheet'!$D$22="Crossbred"),RM38,IF(AND('Input Sheet'!$D$21="Ram",'Input Sheet'!$D$22="Mountain"),RM39,IF(AND('Input Sheet'!$D$21="Wether",'Input Sheet'!$D$22="Crossbred"),RM40,IF(AND('Input Sheet'!$D$21="Wether",'Input Sheet'!$D$22="Mountain"),RM41,IF(AND('Input Sheet'!$D$21="Ewe",'Input Sheet'!$D$22="Crossbred"),RM42,IF(AND('Input Sheet'!$D$21="Ewe",'Input Sheet'!$D$22="Mountain"),RM43))))))</f>
        <v>250</v>
      </c>
      <c r="RN65" s="39">
        <f>IF(AND('Input Sheet'!$D$21="Ram",'Input Sheet'!$D$22="Crossbred"),RN38,IF(AND('Input Sheet'!$D$21="Ram",'Input Sheet'!$D$22="Mountain"),RN39,IF(AND('Input Sheet'!$D$21="Wether",'Input Sheet'!$D$22="Crossbred"),RN40,IF(AND('Input Sheet'!$D$21="Wether",'Input Sheet'!$D$22="Mountain"),RN41,IF(AND('Input Sheet'!$D$21="Ewe",'Input Sheet'!$D$22="Crossbred"),RN42,IF(AND('Input Sheet'!$D$21="Ewe",'Input Sheet'!$D$22="Mountain"),RN43))))))</f>
        <v>250</v>
      </c>
      <c r="RO65" s="39">
        <f>IF(AND('Input Sheet'!$D$21="Ram",'Input Sheet'!$D$22="Crossbred"),RO38,IF(AND('Input Sheet'!$D$21="Ram",'Input Sheet'!$D$22="Mountain"),RO39,IF(AND('Input Sheet'!$D$21="Wether",'Input Sheet'!$D$22="Crossbred"),RO40,IF(AND('Input Sheet'!$D$21="Wether",'Input Sheet'!$D$22="Mountain"),RO41,IF(AND('Input Sheet'!$D$21="Ewe",'Input Sheet'!$D$22="Crossbred"),RO42,IF(AND('Input Sheet'!$D$21="Ewe",'Input Sheet'!$D$22="Mountain"),RO43))))))</f>
        <v>250</v>
      </c>
      <c r="RP65" s="39">
        <f>IF(AND('Input Sheet'!$D$21="Ram",'Input Sheet'!$D$22="Crossbred"),RP38,IF(AND('Input Sheet'!$D$21="Ram",'Input Sheet'!$D$22="Mountain"),RP39,IF(AND('Input Sheet'!$D$21="Wether",'Input Sheet'!$D$22="Crossbred"),RP40,IF(AND('Input Sheet'!$D$21="Wether",'Input Sheet'!$D$22="Mountain"),RP41,IF(AND('Input Sheet'!$D$21="Ewe",'Input Sheet'!$D$22="Crossbred"),RP42,IF(AND('Input Sheet'!$D$21="Ewe",'Input Sheet'!$D$22="Mountain"),RP43))))))</f>
        <v>250</v>
      </c>
      <c r="RQ65" s="39">
        <f>IF(AND('Input Sheet'!$D$21="Ram",'Input Sheet'!$D$22="Crossbred"),RQ38,IF(AND('Input Sheet'!$D$21="Ram",'Input Sheet'!$D$22="Mountain"),RQ39,IF(AND('Input Sheet'!$D$21="Wether",'Input Sheet'!$D$22="Crossbred"),RQ40,IF(AND('Input Sheet'!$D$21="Wether",'Input Sheet'!$D$22="Mountain"),RQ41,IF(AND('Input Sheet'!$D$21="Ewe",'Input Sheet'!$D$22="Crossbred"),RQ42,IF(AND('Input Sheet'!$D$21="Ewe",'Input Sheet'!$D$22="Mountain"),RQ43))))))</f>
        <v>250</v>
      </c>
      <c r="RR65" s="39">
        <f>IF(AND('Input Sheet'!$D$21="Ram",'Input Sheet'!$D$22="Crossbred"),RR38,IF(AND('Input Sheet'!$D$21="Ram",'Input Sheet'!$D$22="Mountain"),RR39,IF(AND('Input Sheet'!$D$21="Wether",'Input Sheet'!$D$22="Crossbred"),RR40,IF(AND('Input Sheet'!$D$21="Wether",'Input Sheet'!$D$22="Mountain"),RR41,IF(AND('Input Sheet'!$D$21="Ewe",'Input Sheet'!$D$22="Crossbred"),RR42,IF(AND('Input Sheet'!$D$21="Ewe",'Input Sheet'!$D$22="Mountain"),RR43))))))</f>
        <v>250</v>
      </c>
      <c r="RS65" s="39">
        <f>IF(AND('Input Sheet'!$D$21="Ram",'Input Sheet'!$D$22="Crossbred"),RS38,IF(AND('Input Sheet'!$D$21="Ram",'Input Sheet'!$D$22="Mountain"),RS39,IF(AND('Input Sheet'!$D$21="Wether",'Input Sheet'!$D$22="Crossbred"),RS40,IF(AND('Input Sheet'!$D$21="Wether",'Input Sheet'!$D$22="Mountain"),RS41,IF(AND('Input Sheet'!$D$21="Ewe",'Input Sheet'!$D$22="Crossbred"),RS42,IF(AND('Input Sheet'!$D$21="Ewe",'Input Sheet'!$D$22="Mountain"),RS43))))))</f>
        <v>250</v>
      </c>
      <c r="RT65" s="39">
        <f>IF(AND('Input Sheet'!$D$21="Ram",'Input Sheet'!$D$22="Crossbred"),RT38,IF(AND('Input Sheet'!$D$21="Ram",'Input Sheet'!$D$22="Mountain"),RT39,IF(AND('Input Sheet'!$D$21="Wether",'Input Sheet'!$D$22="Crossbred"),RT40,IF(AND('Input Sheet'!$D$21="Wether",'Input Sheet'!$D$22="Mountain"),RT41,IF(AND('Input Sheet'!$D$21="Ewe",'Input Sheet'!$D$22="Crossbred"),RT42,IF(AND('Input Sheet'!$D$21="Ewe",'Input Sheet'!$D$22="Mountain"),RT43))))))</f>
        <v>250</v>
      </c>
      <c r="RU65" s="39">
        <f>IF(AND('Input Sheet'!$D$21="Ram",'Input Sheet'!$D$22="Crossbred"),RU38,IF(AND('Input Sheet'!$D$21="Ram",'Input Sheet'!$D$22="Mountain"),RU39,IF(AND('Input Sheet'!$D$21="Wether",'Input Sheet'!$D$22="Crossbred"),RU40,IF(AND('Input Sheet'!$D$21="Wether",'Input Sheet'!$D$22="Mountain"),RU41,IF(AND('Input Sheet'!$D$21="Ewe",'Input Sheet'!$D$22="Crossbred"),RU42,IF(AND('Input Sheet'!$D$21="Ewe",'Input Sheet'!$D$22="Mountain"),RU43))))))</f>
        <v>250</v>
      </c>
      <c r="RV65" s="39">
        <f>IF(AND('Input Sheet'!$D$21="Ram",'Input Sheet'!$D$22="Crossbred"),RV38,IF(AND('Input Sheet'!$D$21="Ram",'Input Sheet'!$D$22="Mountain"),RV39,IF(AND('Input Sheet'!$D$21="Wether",'Input Sheet'!$D$22="Crossbred"),RV40,IF(AND('Input Sheet'!$D$21="Wether",'Input Sheet'!$D$22="Mountain"),RV41,IF(AND('Input Sheet'!$D$21="Ewe",'Input Sheet'!$D$22="Crossbred"),RV42,IF(AND('Input Sheet'!$D$21="Ewe",'Input Sheet'!$D$22="Mountain"),RV43))))))</f>
        <v>250</v>
      </c>
      <c r="RW65" s="39">
        <f>IF(AND('Input Sheet'!$D$21="Ram",'Input Sheet'!$D$22="Crossbred"),RW38,IF(AND('Input Sheet'!$D$21="Ram",'Input Sheet'!$D$22="Mountain"),RW39,IF(AND('Input Sheet'!$D$21="Wether",'Input Sheet'!$D$22="Crossbred"),RW40,IF(AND('Input Sheet'!$D$21="Wether",'Input Sheet'!$D$22="Mountain"),RW41,IF(AND('Input Sheet'!$D$21="Ewe",'Input Sheet'!$D$22="Crossbred"),RW42,IF(AND('Input Sheet'!$D$21="Ewe",'Input Sheet'!$D$22="Mountain"),RW43))))))</f>
        <v>250</v>
      </c>
      <c r="RX65" s="39">
        <f>IF(AND('Input Sheet'!$D$21="Ram",'Input Sheet'!$D$22="Crossbred"),RX38,IF(AND('Input Sheet'!$D$21="Ram",'Input Sheet'!$D$22="Mountain"),RX39,IF(AND('Input Sheet'!$D$21="Wether",'Input Sheet'!$D$22="Crossbred"),RX40,IF(AND('Input Sheet'!$D$21="Wether",'Input Sheet'!$D$22="Mountain"),RX41,IF(AND('Input Sheet'!$D$21="Ewe",'Input Sheet'!$D$22="Crossbred"),RX42,IF(AND('Input Sheet'!$D$21="Ewe",'Input Sheet'!$D$22="Mountain"),RX43))))))</f>
        <v>250</v>
      </c>
      <c r="RY65" s="39">
        <f>IF(AND('Input Sheet'!$D$21="Ram",'Input Sheet'!$D$22="Crossbred"),RY38,IF(AND('Input Sheet'!$D$21="Ram",'Input Sheet'!$D$22="Mountain"),RY39,IF(AND('Input Sheet'!$D$21="Wether",'Input Sheet'!$D$22="Crossbred"),RY40,IF(AND('Input Sheet'!$D$21="Wether",'Input Sheet'!$D$22="Mountain"),RY41,IF(AND('Input Sheet'!$D$21="Ewe",'Input Sheet'!$D$22="Crossbred"),RY42,IF(AND('Input Sheet'!$D$21="Ewe",'Input Sheet'!$D$22="Mountain"),RY43))))))</f>
        <v>250</v>
      </c>
      <c r="RZ65" s="39">
        <f>IF(AND('Input Sheet'!$D$21="Ram",'Input Sheet'!$D$22="Crossbred"),RZ38,IF(AND('Input Sheet'!$D$21="Ram",'Input Sheet'!$D$22="Mountain"),RZ39,IF(AND('Input Sheet'!$D$21="Wether",'Input Sheet'!$D$22="Crossbred"),RZ40,IF(AND('Input Sheet'!$D$21="Wether",'Input Sheet'!$D$22="Mountain"),RZ41,IF(AND('Input Sheet'!$D$21="Ewe",'Input Sheet'!$D$22="Crossbred"),RZ42,IF(AND('Input Sheet'!$D$21="Ewe",'Input Sheet'!$D$22="Mountain"),RZ43))))))</f>
        <v>250</v>
      </c>
      <c r="SA65" s="39">
        <f>IF(AND('Input Sheet'!$D$21="Ram",'Input Sheet'!$D$22="Crossbred"),SA38,IF(AND('Input Sheet'!$D$21="Ram",'Input Sheet'!$D$22="Mountain"),SA39,IF(AND('Input Sheet'!$D$21="Wether",'Input Sheet'!$D$22="Crossbred"),SA40,IF(AND('Input Sheet'!$D$21="Wether",'Input Sheet'!$D$22="Mountain"),SA41,IF(AND('Input Sheet'!$D$21="Ewe",'Input Sheet'!$D$22="Crossbred"),SA42,IF(AND('Input Sheet'!$D$21="Ewe",'Input Sheet'!$D$22="Mountain"),SA43))))))</f>
        <v>250</v>
      </c>
      <c r="SB65" s="39">
        <f>IF(AND('Input Sheet'!$D$21="Ram",'Input Sheet'!$D$22="Crossbred"),SB38,IF(AND('Input Sheet'!$D$21="Ram",'Input Sheet'!$D$22="Mountain"),SB39,IF(AND('Input Sheet'!$D$21="Wether",'Input Sheet'!$D$22="Crossbred"),SB40,IF(AND('Input Sheet'!$D$21="Wether",'Input Sheet'!$D$22="Mountain"),SB41,IF(AND('Input Sheet'!$D$21="Ewe",'Input Sheet'!$D$22="Crossbred"),SB42,IF(AND('Input Sheet'!$D$21="Ewe",'Input Sheet'!$D$22="Mountain"),SB43))))))</f>
        <v>250</v>
      </c>
      <c r="SC65" s="39">
        <f>IF(AND('Input Sheet'!$D$21="Ram",'Input Sheet'!$D$22="Crossbred"),SC38,IF(AND('Input Sheet'!$D$21="Ram",'Input Sheet'!$D$22="Mountain"),SC39,IF(AND('Input Sheet'!$D$21="Wether",'Input Sheet'!$D$22="Crossbred"),SC40,IF(AND('Input Sheet'!$D$21="Wether",'Input Sheet'!$D$22="Mountain"),SC41,IF(AND('Input Sheet'!$D$21="Ewe",'Input Sheet'!$D$22="Crossbred"),SC42,IF(AND('Input Sheet'!$D$21="Ewe",'Input Sheet'!$D$22="Mountain"),SC43))))))</f>
        <v>250</v>
      </c>
      <c r="SD65" s="39">
        <f>IF(AND('Input Sheet'!$D$21="Ram",'Input Sheet'!$D$22="Crossbred"),SD38,IF(AND('Input Sheet'!$D$21="Ram",'Input Sheet'!$D$22="Mountain"),SD39,IF(AND('Input Sheet'!$D$21="Wether",'Input Sheet'!$D$22="Crossbred"),SD40,IF(AND('Input Sheet'!$D$21="Wether",'Input Sheet'!$D$22="Mountain"),SD41,IF(AND('Input Sheet'!$D$21="Ewe",'Input Sheet'!$D$22="Crossbred"),SD42,IF(AND('Input Sheet'!$D$21="Ewe",'Input Sheet'!$D$22="Mountain"),SD43))))))</f>
        <v>250</v>
      </c>
      <c r="SE65" s="39">
        <f>IF(AND('Input Sheet'!$D$21="Ram",'Input Sheet'!$D$22="Crossbred"),SE38,IF(AND('Input Sheet'!$D$21="Ram",'Input Sheet'!$D$22="Mountain"),SE39,IF(AND('Input Sheet'!$D$21="Wether",'Input Sheet'!$D$22="Crossbred"),SE40,IF(AND('Input Sheet'!$D$21="Wether",'Input Sheet'!$D$22="Mountain"),SE41,IF(AND('Input Sheet'!$D$21="Ewe",'Input Sheet'!$D$22="Crossbred"),SE42,IF(AND('Input Sheet'!$D$21="Ewe",'Input Sheet'!$D$22="Mountain"),SE43))))))</f>
        <v>250</v>
      </c>
      <c r="SF65" s="39">
        <f>IF(AND('Input Sheet'!$D$21="Ram",'Input Sheet'!$D$22="Crossbred"),SF38,IF(AND('Input Sheet'!$D$21="Ram",'Input Sheet'!$D$22="Mountain"),SF39,IF(AND('Input Sheet'!$D$21="Wether",'Input Sheet'!$D$22="Crossbred"),SF40,IF(AND('Input Sheet'!$D$21="Wether",'Input Sheet'!$D$22="Mountain"),SF41,IF(AND('Input Sheet'!$D$21="Ewe",'Input Sheet'!$D$22="Crossbred"),SF42,IF(AND('Input Sheet'!$D$21="Ewe",'Input Sheet'!$D$22="Mountain"),SF43))))))</f>
        <v>250</v>
      </c>
      <c r="SG65" s="39">
        <f>IF(AND('Input Sheet'!$D$21="Ram",'Input Sheet'!$D$22="Crossbred"),SG38,IF(AND('Input Sheet'!$D$21="Ram",'Input Sheet'!$D$22="Mountain"),SG39,IF(AND('Input Sheet'!$D$21="Wether",'Input Sheet'!$D$22="Crossbred"),SG40,IF(AND('Input Sheet'!$D$21="Wether",'Input Sheet'!$D$22="Mountain"),SG41,IF(AND('Input Sheet'!$D$21="Ewe",'Input Sheet'!$D$22="Crossbred"),SG42,IF(AND('Input Sheet'!$D$21="Ewe",'Input Sheet'!$D$22="Mountain"),SG43))))))</f>
        <v>250</v>
      </c>
      <c r="SH65" s="39">
        <f>IF(AND('Input Sheet'!$D$21="Ram",'Input Sheet'!$D$22="Crossbred"),SH38,IF(AND('Input Sheet'!$D$21="Ram",'Input Sheet'!$D$22="Mountain"),SH39,IF(AND('Input Sheet'!$D$21="Wether",'Input Sheet'!$D$22="Crossbred"),SH40,IF(AND('Input Sheet'!$D$21="Wether",'Input Sheet'!$D$22="Mountain"),SH41,IF(AND('Input Sheet'!$D$21="Ewe",'Input Sheet'!$D$22="Crossbred"),SH42,IF(AND('Input Sheet'!$D$21="Ewe",'Input Sheet'!$D$22="Mountain"),SH43))))))</f>
        <v>250</v>
      </c>
      <c r="SI65" s="39">
        <f>IF(AND('Input Sheet'!$D$21="Ram",'Input Sheet'!$D$22="Crossbred"),SI38,IF(AND('Input Sheet'!$D$21="Ram",'Input Sheet'!$D$22="Mountain"),SI39,IF(AND('Input Sheet'!$D$21="Wether",'Input Sheet'!$D$22="Crossbred"),SI40,IF(AND('Input Sheet'!$D$21="Wether",'Input Sheet'!$D$22="Mountain"),SI41,IF(AND('Input Sheet'!$D$21="Ewe",'Input Sheet'!$D$22="Crossbred"),SI42,IF(AND('Input Sheet'!$D$21="Ewe",'Input Sheet'!$D$22="Mountain"),SI43))))))</f>
        <v>250</v>
      </c>
      <c r="SJ65" s="39">
        <f>IF(AND('Input Sheet'!$D$21="Ram",'Input Sheet'!$D$22="Crossbred"),SJ38,IF(AND('Input Sheet'!$D$21="Ram",'Input Sheet'!$D$22="Mountain"),SJ39,IF(AND('Input Sheet'!$D$21="Wether",'Input Sheet'!$D$22="Crossbred"),SJ40,IF(AND('Input Sheet'!$D$21="Wether",'Input Sheet'!$D$22="Mountain"),SJ41,IF(AND('Input Sheet'!$D$21="Ewe",'Input Sheet'!$D$22="Crossbred"),SJ42,IF(AND('Input Sheet'!$D$21="Ewe",'Input Sheet'!$D$22="Mountain"),SJ43))))))</f>
        <v>250</v>
      </c>
      <c r="SK65" s="39">
        <f>IF(AND('Input Sheet'!$D$21="Ram",'Input Sheet'!$D$22="Crossbred"),SK38,IF(AND('Input Sheet'!$D$21="Ram",'Input Sheet'!$D$22="Mountain"),SK39,IF(AND('Input Sheet'!$D$21="Wether",'Input Sheet'!$D$22="Crossbred"),SK40,IF(AND('Input Sheet'!$D$21="Wether",'Input Sheet'!$D$22="Mountain"),SK41,IF(AND('Input Sheet'!$D$21="Ewe",'Input Sheet'!$D$22="Crossbred"),SK42,IF(AND('Input Sheet'!$D$21="Ewe",'Input Sheet'!$D$22="Mountain"),SK43))))))</f>
        <v>250</v>
      </c>
      <c r="SL65" s="39">
        <f>IF(AND('Input Sheet'!$D$21="Ram",'Input Sheet'!$D$22="Crossbred"),SL38,IF(AND('Input Sheet'!$D$21="Ram",'Input Sheet'!$D$22="Mountain"),SL39,IF(AND('Input Sheet'!$D$21="Wether",'Input Sheet'!$D$22="Crossbred"),SL40,IF(AND('Input Sheet'!$D$21="Wether",'Input Sheet'!$D$22="Mountain"),SL41,IF(AND('Input Sheet'!$D$21="Ewe",'Input Sheet'!$D$22="Crossbred"),SL42,IF(AND('Input Sheet'!$D$21="Ewe",'Input Sheet'!$D$22="Mountain"),SL43))))))</f>
        <v>250</v>
      </c>
      <c r="SM65" s="39">
        <f>IF(AND('Input Sheet'!$D$21="Ram",'Input Sheet'!$D$22="Crossbred"),SM38,IF(AND('Input Sheet'!$D$21="Ram",'Input Sheet'!$D$22="Mountain"),SM39,IF(AND('Input Sheet'!$D$21="Wether",'Input Sheet'!$D$22="Crossbred"),SM40,IF(AND('Input Sheet'!$D$21="Wether",'Input Sheet'!$D$22="Mountain"),SM41,IF(AND('Input Sheet'!$D$21="Ewe",'Input Sheet'!$D$22="Crossbred"),SM42,IF(AND('Input Sheet'!$D$21="Ewe",'Input Sheet'!$D$22="Mountain"),SM43))))))</f>
        <v>250</v>
      </c>
      <c r="SN65" s="39">
        <f>IF(AND('Input Sheet'!$D$21="Ram",'Input Sheet'!$D$22="Crossbred"),SN38,IF(AND('Input Sheet'!$D$21="Ram",'Input Sheet'!$D$22="Mountain"),SN39,IF(AND('Input Sheet'!$D$21="Wether",'Input Sheet'!$D$22="Crossbred"),SN40,IF(AND('Input Sheet'!$D$21="Wether",'Input Sheet'!$D$22="Mountain"),SN41,IF(AND('Input Sheet'!$D$21="Ewe",'Input Sheet'!$D$22="Crossbred"),SN42,IF(AND('Input Sheet'!$D$21="Ewe",'Input Sheet'!$D$22="Mountain"),SN43))))))</f>
        <v>250</v>
      </c>
      <c r="SO65" s="39">
        <f>IF(AND('Input Sheet'!$D$21="Ram",'Input Sheet'!$D$22="Crossbred"),SO38,IF(AND('Input Sheet'!$D$21="Ram",'Input Sheet'!$D$22="Mountain"),SO39,IF(AND('Input Sheet'!$D$21="Wether",'Input Sheet'!$D$22="Crossbred"),SO40,IF(AND('Input Sheet'!$D$21="Wether",'Input Sheet'!$D$22="Mountain"),SO41,IF(AND('Input Sheet'!$D$21="Ewe",'Input Sheet'!$D$22="Crossbred"),SO42,IF(AND('Input Sheet'!$D$21="Ewe",'Input Sheet'!$D$22="Mountain"),SO43))))))</f>
        <v>250</v>
      </c>
      <c r="SP65" s="39">
        <f>IF(AND('Input Sheet'!$D$21="Ram",'Input Sheet'!$D$22="Crossbred"),SP38,IF(AND('Input Sheet'!$D$21="Ram",'Input Sheet'!$D$22="Mountain"),SP39,IF(AND('Input Sheet'!$D$21="Wether",'Input Sheet'!$D$22="Crossbred"),SP40,IF(AND('Input Sheet'!$D$21="Wether",'Input Sheet'!$D$22="Mountain"),SP41,IF(AND('Input Sheet'!$D$21="Ewe",'Input Sheet'!$D$22="Crossbred"),SP42,IF(AND('Input Sheet'!$D$21="Ewe",'Input Sheet'!$D$22="Mountain"),SP43))))))</f>
        <v>250</v>
      </c>
      <c r="SQ65" s="39">
        <f>IF(AND('Input Sheet'!$D$21="Ram",'Input Sheet'!$D$22="Crossbred"),SQ38,IF(AND('Input Sheet'!$D$21="Ram",'Input Sheet'!$D$22="Mountain"),SQ39,IF(AND('Input Sheet'!$D$21="Wether",'Input Sheet'!$D$22="Crossbred"),SQ40,IF(AND('Input Sheet'!$D$21="Wether",'Input Sheet'!$D$22="Mountain"),SQ41,IF(AND('Input Sheet'!$D$21="Ewe",'Input Sheet'!$D$22="Crossbred"),SQ42,IF(AND('Input Sheet'!$D$21="Ewe",'Input Sheet'!$D$22="Mountain"),SQ43))))))</f>
        <v>250</v>
      </c>
      <c r="SR65" s="39">
        <f>IF(AND('Input Sheet'!$D$21="Ram",'Input Sheet'!$D$22="Crossbred"),SR38,IF(AND('Input Sheet'!$D$21="Ram",'Input Sheet'!$D$22="Mountain"),SR39,IF(AND('Input Sheet'!$D$21="Wether",'Input Sheet'!$D$22="Crossbred"),SR40,IF(AND('Input Sheet'!$D$21="Wether",'Input Sheet'!$D$22="Mountain"),SR41,IF(AND('Input Sheet'!$D$21="Ewe",'Input Sheet'!$D$22="Crossbred"),SR42,IF(AND('Input Sheet'!$D$21="Ewe",'Input Sheet'!$D$22="Mountain"),SR43))))))</f>
        <v>250</v>
      </c>
      <c r="SS65" s="39">
        <f>IF(AND('Input Sheet'!$D$21="Ram",'Input Sheet'!$D$22="Crossbred"),SS38,IF(AND('Input Sheet'!$D$21="Ram",'Input Sheet'!$D$22="Mountain"),SS39,IF(AND('Input Sheet'!$D$21="Wether",'Input Sheet'!$D$22="Crossbred"),SS40,IF(AND('Input Sheet'!$D$21="Wether",'Input Sheet'!$D$22="Mountain"),SS41,IF(AND('Input Sheet'!$D$21="Ewe",'Input Sheet'!$D$22="Crossbred"),SS42,IF(AND('Input Sheet'!$D$21="Ewe",'Input Sheet'!$D$22="Mountain"),SS43))))))</f>
        <v>250</v>
      </c>
      <c r="ST65" s="39">
        <f>IF(AND('Input Sheet'!$D$21="Ram",'Input Sheet'!$D$22="Crossbred"),ST38,IF(AND('Input Sheet'!$D$21="Ram",'Input Sheet'!$D$22="Mountain"),ST39,IF(AND('Input Sheet'!$D$21="Wether",'Input Sheet'!$D$22="Crossbred"),ST40,IF(AND('Input Sheet'!$D$21="Wether",'Input Sheet'!$D$22="Mountain"),ST41,IF(AND('Input Sheet'!$D$21="Ewe",'Input Sheet'!$D$22="Crossbred"),ST42,IF(AND('Input Sheet'!$D$21="Ewe",'Input Sheet'!$D$22="Mountain"),ST43))))))</f>
        <v>250</v>
      </c>
      <c r="SU65" s="39">
        <f>IF(AND('Input Sheet'!$D$21="Ram",'Input Sheet'!$D$22="Crossbred"),SU38,IF(AND('Input Sheet'!$D$21="Ram",'Input Sheet'!$D$22="Mountain"),SU39,IF(AND('Input Sheet'!$D$21="Wether",'Input Sheet'!$D$22="Crossbred"),SU40,IF(AND('Input Sheet'!$D$21="Wether",'Input Sheet'!$D$22="Mountain"),SU41,IF(AND('Input Sheet'!$D$21="Ewe",'Input Sheet'!$D$22="Crossbred"),SU42,IF(AND('Input Sheet'!$D$21="Ewe",'Input Sheet'!$D$22="Mountain"),SU43))))))</f>
        <v>250</v>
      </c>
      <c r="SV65" s="39">
        <f>IF(AND('Input Sheet'!$D$21="Ram",'Input Sheet'!$D$22="Crossbred"),SV38,IF(AND('Input Sheet'!$D$21="Ram",'Input Sheet'!$D$22="Mountain"),SV39,IF(AND('Input Sheet'!$D$21="Wether",'Input Sheet'!$D$22="Crossbred"),SV40,IF(AND('Input Sheet'!$D$21="Wether",'Input Sheet'!$D$22="Mountain"),SV41,IF(AND('Input Sheet'!$D$21="Ewe",'Input Sheet'!$D$22="Crossbred"),SV42,IF(AND('Input Sheet'!$D$21="Ewe",'Input Sheet'!$D$22="Mountain"),SV43))))))</f>
        <v>250</v>
      </c>
      <c r="SW65" s="39">
        <f>IF(AND('Input Sheet'!$D$21="Ram",'Input Sheet'!$D$22="Crossbred"),SW38,IF(AND('Input Sheet'!$D$21="Ram",'Input Sheet'!$D$22="Mountain"),SW39,IF(AND('Input Sheet'!$D$21="Wether",'Input Sheet'!$D$22="Crossbred"),SW40,IF(AND('Input Sheet'!$D$21="Wether",'Input Sheet'!$D$22="Mountain"),SW41,IF(AND('Input Sheet'!$D$21="Ewe",'Input Sheet'!$D$22="Crossbred"),SW42,IF(AND('Input Sheet'!$D$21="Ewe",'Input Sheet'!$D$22="Mountain"),SW43))))))</f>
        <v>250</v>
      </c>
      <c r="SX65" s="39">
        <f>IF(AND('Input Sheet'!$D$21="Ram",'Input Sheet'!$D$22="Crossbred"),SX38,IF(AND('Input Sheet'!$D$21="Ram",'Input Sheet'!$D$22="Mountain"),SX39,IF(AND('Input Sheet'!$D$21="Wether",'Input Sheet'!$D$22="Crossbred"),SX40,IF(AND('Input Sheet'!$D$21="Wether",'Input Sheet'!$D$22="Mountain"),SX41,IF(AND('Input Sheet'!$D$21="Ewe",'Input Sheet'!$D$22="Crossbred"),SX42,IF(AND('Input Sheet'!$D$21="Ewe",'Input Sheet'!$D$22="Mountain"),SX43))))))</f>
        <v>250</v>
      </c>
      <c r="SY65" s="39">
        <f>IF(AND('Input Sheet'!$D$21="Ram",'Input Sheet'!$D$22="Crossbred"),SY38,IF(AND('Input Sheet'!$D$21="Ram",'Input Sheet'!$D$22="Mountain"),SY39,IF(AND('Input Sheet'!$D$21="Wether",'Input Sheet'!$D$22="Crossbred"),SY40,IF(AND('Input Sheet'!$D$21="Wether",'Input Sheet'!$D$22="Mountain"),SY41,IF(AND('Input Sheet'!$D$21="Ewe",'Input Sheet'!$D$22="Crossbred"),SY42,IF(AND('Input Sheet'!$D$21="Ewe",'Input Sheet'!$D$22="Mountain"),SY43))))))</f>
        <v>250</v>
      </c>
    </row>
    <row r="66" spans="1:607" s="53" customFormat="1" ht="18.5" x14ac:dyDescent="0.45">
      <c r="A66" s="52" t="s">
        <v>49</v>
      </c>
      <c r="B66" s="39">
        <f>IF(AND('Input Sheet'!$D$21="Ram",'Input Sheet'!$D$22="Crossbred"),B44,IF(AND('Input Sheet'!$D$21="Ram",'Input Sheet'!$D$22="Mountain"),B45,IF(AND('Input Sheet'!$D$21="Wether",'Input Sheet'!$D$22="Crossbred"),B46,IF(AND('Input Sheet'!$D$21="Wether",'Input Sheet'!$D$22="Mountain"),B47,IF(AND('Input Sheet'!$D$21="Ewe",'Input Sheet'!$D$22="Crossbred"),B48,IF(AND('Input Sheet'!$D$21="Ewe",'Input Sheet'!$D$22="Mountain"),B49))))))</f>
        <v>205</v>
      </c>
      <c r="C66" s="39">
        <f>IF(AND('Input Sheet'!$D$21="Ram",'Input Sheet'!$D$22="Crossbred"),C44,IF(AND('Input Sheet'!$D$21="Ram",'Input Sheet'!$D$22="Mountain"),C45,IF(AND('Input Sheet'!$D$21="Wether",'Input Sheet'!$D$22="Crossbred"),C46,IF(AND('Input Sheet'!$D$21="Wether",'Input Sheet'!$D$22="Mountain"),C47,IF(AND('Input Sheet'!$D$21="Ewe",'Input Sheet'!$D$22="Crossbred"),C48,IF(AND('Input Sheet'!$D$21="Ewe",'Input Sheet'!$D$22="Mountain"),C49))))))</f>
        <v>205</v>
      </c>
      <c r="D66" s="39">
        <f>IF(AND('Input Sheet'!$D$21="Ram",'Input Sheet'!$D$22="Crossbred"),D44,IF(AND('Input Sheet'!$D$21="Ram",'Input Sheet'!$D$22="Mountain"),D45,IF(AND('Input Sheet'!$D$21="Wether",'Input Sheet'!$D$22="Crossbred"),D46,IF(AND('Input Sheet'!$D$21="Wether",'Input Sheet'!$D$22="Mountain"),D47,IF(AND('Input Sheet'!$D$21="Ewe",'Input Sheet'!$D$22="Crossbred"),D48,IF(AND('Input Sheet'!$D$21="Ewe",'Input Sheet'!$D$22="Mountain"),D49))))))</f>
        <v>205</v>
      </c>
      <c r="E66" s="39">
        <f>IF(AND('Input Sheet'!$D$21="Ram",'Input Sheet'!$D$22="Crossbred"),E44,IF(AND('Input Sheet'!$D$21="Ram",'Input Sheet'!$D$22="Mountain"),E45,IF(AND('Input Sheet'!$D$21="Wether",'Input Sheet'!$D$22="Crossbred"),E46,IF(AND('Input Sheet'!$D$21="Wether",'Input Sheet'!$D$22="Mountain"),E47,IF(AND('Input Sheet'!$D$21="Ewe",'Input Sheet'!$D$22="Crossbred"),E48,IF(AND('Input Sheet'!$D$21="Ewe",'Input Sheet'!$D$22="Mountain"),E49))))))</f>
        <v>205</v>
      </c>
      <c r="F66" s="39">
        <f>IF(AND('Input Sheet'!$D$21="Ram",'Input Sheet'!$D$22="Crossbred"),F44,IF(AND('Input Sheet'!$D$21="Ram",'Input Sheet'!$D$22="Mountain"),F45,IF(AND('Input Sheet'!$D$21="Wether",'Input Sheet'!$D$22="Crossbred"),F46,IF(AND('Input Sheet'!$D$21="Wether",'Input Sheet'!$D$22="Mountain"),F47,IF(AND('Input Sheet'!$D$21="Ewe",'Input Sheet'!$D$22="Crossbred"),F48,IF(AND('Input Sheet'!$D$21="Ewe",'Input Sheet'!$D$22="Mountain"),F49))))))</f>
        <v>205</v>
      </c>
      <c r="G66" s="39">
        <f>IF(AND('Input Sheet'!$D$21="Ram",'Input Sheet'!$D$22="Crossbred"),G44,IF(AND('Input Sheet'!$D$21="Ram",'Input Sheet'!$D$22="Mountain"),G45,IF(AND('Input Sheet'!$D$21="Wether",'Input Sheet'!$D$22="Crossbred"),G46,IF(AND('Input Sheet'!$D$21="Wether",'Input Sheet'!$D$22="Mountain"),G47,IF(AND('Input Sheet'!$D$21="Ewe",'Input Sheet'!$D$22="Crossbred"),G48,IF(AND('Input Sheet'!$D$21="Ewe",'Input Sheet'!$D$22="Mountain"),G49))))))</f>
        <v>205</v>
      </c>
      <c r="H66" s="39">
        <f>IF(AND('Input Sheet'!$D$21="Ram",'Input Sheet'!$D$22="Crossbred"),H44,IF(AND('Input Sheet'!$D$21="Ram",'Input Sheet'!$D$22="Mountain"),H45,IF(AND('Input Sheet'!$D$21="Wether",'Input Sheet'!$D$22="Crossbred"),H46,IF(AND('Input Sheet'!$D$21="Wether",'Input Sheet'!$D$22="Mountain"),H47,IF(AND('Input Sheet'!$D$21="Ewe",'Input Sheet'!$D$22="Crossbred"),H48,IF(AND('Input Sheet'!$D$21="Ewe",'Input Sheet'!$D$22="Mountain"),H49))))))</f>
        <v>205</v>
      </c>
      <c r="I66" s="39">
        <f>IF(AND('Input Sheet'!$D$21="Ram",'Input Sheet'!$D$22="Crossbred"),I44,IF(AND('Input Sheet'!$D$21="Ram",'Input Sheet'!$D$22="Mountain"),I45,IF(AND('Input Sheet'!$D$21="Wether",'Input Sheet'!$D$22="Crossbred"),I46,IF(AND('Input Sheet'!$D$21="Wether",'Input Sheet'!$D$22="Mountain"),I47,IF(AND('Input Sheet'!$D$21="Ewe",'Input Sheet'!$D$22="Crossbred"),I48,IF(AND('Input Sheet'!$D$21="Ewe",'Input Sheet'!$D$22="Mountain"),I49))))))</f>
        <v>205</v>
      </c>
      <c r="J66" s="39">
        <f>IF(AND('Input Sheet'!$D$21="Ram",'Input Sheet'!$D$22="Crossbred"),J44,IF(AND('Input Sheet'!$D$21="Ram",'Input Sheet'!$D$22="Mountain"),J45,IF(AND('Input Sheet'!$D$21="Wether",'Input Sheet'!$D$22="Crossbred"),J46,IF(AND('Input Sheet'!$D$21="Wether",'Input Sheet'!$D$22="Mountain"),J47,IF(AND('Input Sheet'!$D$21="Ewe",'Input Sheet'!$D$22="Crossbred"),J48,IF(AND('Input Sheet'!$D$21="Ewe",'Input Sheet'!$D$22="Mountain"),J49))))))</f>
        <v>205</v>
      </c>
      <c r="K66" s="39">
        <f>IF(AND('Input Sheet'!$D$21="Ram",'Input Sheet'!$D$22="Crossbred"),K44,IF(AND('Input Sheet'!$D$21="Ram",'Input Sheet'!$D$22="Mountain"),K45,IF(AND('Input Sheet'!$D$21="Wether",'Input Sheet'!$D$22="Crossbred"),K46,IF(AND('Input Sheet'!$D$21="Wether",'Input Sheet'!$D$22="Mountain"),K47,IF(AND('Input Sheet'!$D$21="Ewe",'Input Sheet'!$D$22="Crossbred"),K48,IF(AND('Input Sheet'!$D$21="Ewe",'Input Sheet'!$D$22="Mountain"),K49))))))</f>
        <v>205</v>
      </c>
      <c r="L66" s="39">
        <f>IF(AND('Input Sheet'!$D$21="Ram",'Input Sheet'!$D$22="Crossbred"),L44,IF(AND('Input Sheet'!$D$21="Ram",'Input Sheet'!$D$22="Mountain"),L45,IF(AND('Input Sheet'!$D$21="Wether",'Input Sheet'!$D$22="Crossbred"),L46,IF(AND('Input Sheet'!$D$21="Wether",'Input Sheet'!$D$22="Mountain"),L47,IF(AND('Input Sheet'!$D$21="Ewe",'Input Sheet'!$D$22="Crossbred"),L48,IF(AND('Input Sheet'!$D$21="Ewe",'Input Sheet'!$D$22="Mountain"),L49))))))</f>
        <v>205</v>
      </c>
      <c r="M66" s="39">
        <f>IF(AND('Input Sheet'!$D$21="Ram",'Input Sheet'!$D$22="Crossbred"),M44,IF(AND('Input Sheet'!$D$21="Ram",'Input Sheet'!$D$22="Mountain"),M45,IF(AND('Input Sheet'!$D$21="Wether",'Input Sheet'!$D$22="Crossbred"),M46,IF(AND('Input Sheet'!$D$21="Wether",'Input Sheet'!$D$22="Mountain"),M47,IF(AND('Input Sheet'!$D$21="Ewe",'Input Sheet'!$D$22="Crossbred"),M48,IF(AND('Input Sheet'!$D$21="Ewe",'Input Sheet'!$D$22="Mountain"),M49))))))</f>
        <v>205</v>
      </c>
      <c r="N66" s="39">
        <f>IF(AND('Input Sheet'!$D$21="Ram",'Input Sheet'!$D$22="Crossbred"),N44,IF(AND('Input Sheet'!$D$21="Ram",'Input Sheet'!$D$22="Mountain"),N45,IF(AND('Input Sheet'!$D$21="Wether",'Input Sheet'!$D$22="Crossbred"),N46,IF(AND('Input Sheet'!$D$21="Wether",'Input Sheet'!$D$22="Mountain"),N47,IF(AND('Input Sheet'!$D$21="Ewe",'Input Sheet'!$D$22="Crossbred"),N48,IF(AND('Input Sheet'!$D$21="Ewe",'Input Sheet'!$D$22="Mountain"),N49))))))</f>
        <v>205</v>
      </c>
      <c r="O66" s="39">
        <f>IF(AND('Input Sheet'!$D$21="Ram",'Input Sheet'!$D$22="Crossbred"),O44,IF(AND('Input Sheet'!$D$21="Ram",'Input Sheet'!$D$22="Mountain"),O45,IF(AND('Input Sheet'!$D$21="Wether",'Input Sheet'!$D$22="Crossbred"),O46,IF(AND('Input Sheet'!$D$21="Wether",'Input Sheet'!$D$22="Mountain"),O47,IF(AND('Input Sheet'!$D$21="Ewe",'Input Sheet'!$D$22="Crossbred"),O48,IF(AND('Input Sheet'!$D$21="Ewe",'Input Sheet'!$D$22="Mountain"),O49))))))</f>
        <v>205</v>
      </c>
      <c r="P66" s="39">
        <f>IF(AND('Input Sheet'!$D$21="Ram",'Input Sheet'!$D$22="Crossbred"),P44,IF(AND('Input Sheet'!$D$21="Ram",'Input Sheet'!$D$22="Mountain"),P45,IF(AND('Input Sheet'!$D$21="Wether",'Input Sheet'!$D$22="Crossbred"),P46,IF(AND('Input Sheet'!$D$21="Wether",'Input Sheet'!$D$22="Mountain"),P47,IF(AND('Input Sheet'!$D$21="Ewe",'Input Sheet'!$D$22="Crossbred"),P48,IF(AND('Input Sheet'!$D$21="Ewe",'Input Sheet'!$D$22="Mountain"),P49))))))</f>
        <v>205</v>
      </c>
      <c r="Q66" s="39">
        <f>IF(AND('Input Sheet'!$D$21="Ram",'Input Sheet'!$D$22="Crossbred"),Q44,IF(AND('Input Sheet'!$D$21="Ram",'Input Sheet'!$D$22="Mountain"),Q45,IF(AND('Input Sheet'!$D$21="Wether",'Input Sheet'!$D$22="Crossbred"),Q46,IF(AND('Input Sheet'!$D$21="Wether",'Input Sheet'!$D$22="Mountain"),Q47,IF(AND('Input Sheet'!$D$21="Ewe",'Input Sheet'!$D$22="Crossbred"),Q48,IF(AND('Input Sheet'!$D$21="Ewe",'Input Sheet'!$D$22="Mountain"),Q49))))))</f>
        <v>205</v>
      </c>
      <c r="R66" s="39">
        <f>IF(AND('Input Sheet'!$D$21="Ram",'Input Sheet'!$D$22="Crossbred"),R44,IF(AND('Input Sheet'!$D$21="Ram",'Input Sheet'!$D$22="Mountain"),R45,IF(AND('Input Sheet'!$D$21="Wether",'Input Sheet'!$D$22="Crossbred"),R46,IF(AND('Input Sheet'!$D$21="Wether",'Input Sheet'!$D$22="Mountain"),R47,IF(AND('Input Sheet'!$D$21="Ewe",'Input Sheet'!$D$22="Crossbred"),R48,IF(AND('Input Sheet'!$D$21="Ewe",'Input Sheet'!$D$22="Mountain"),R49))))))</f>
        <v>205</v>
      </c>
      <c r="S66" s="39">
        <f>IF(AND('Input Sheet'!$D$21="Ram",'Input Sheet'!$D$22="Crossbred"),S44,IF(AND('Input Sheet'!$D$21="Ram",'Input Sheet'!$D$22="Mountain"),S45,IF(AND('Input Sheet'!$D$21="Wether",'Input Sheet'!$D$22="Crossbred"),S46,IF(AND('Input Sheet'!$D$21="Wether",'Input Sheet'!$D$22="Mountain"),S47,IF(AND('Input Sheet'!$D$21="Ewe",'Input Sheet'!$D$22="Crossbred"),S48,IF(AND('Input Sheet'!$D$21="Ewe",'Input Sheet'!$D$22="Mountain"),S49))))))</f>
        <v>205</v>
      </c>
      <c r="T66" s="39">
        <f>IF(AND('Input Sheet'!$D$21="Ram",'Input Sheet'!$D$22="Crossbred"),T44,IF(AND('Input Sheet'!$D$21="Ram",'Input Sheet'!$D$22="Mountain"),T45,IF(AND('Input Sheet'!$D$21="Wether",'Input Sheet'!$D$22="Crossbred"),T46,IF(AND('Input Sheet'!$D$21="Wether",'Input Sheet'!$D$22="Mountain"),T47,IF(AND('Input Sheet'!$D$21="Ewe",'Input Sheet'!$D$22="Crossbred"),T48,IF(AND('Input Sheet'!$D$21="Ewe",'Input Sheet'!$D$22="Mountain"),T49))))))</f>
        <v>205</v>
      </c>
      <c r="U66" s="39">
        <f>IF(AND('Input Sheet'!$D$21="Ram",'Input Sheet'!$D$22="Crossbred"),U44,IF(AND('Input Sheet'!$D$21="Ram",'Input Sheet'!$D$22="Mountain"),U45,IF(AND('Input Sheet'!$D$21="Wether",'Input Sheet'!$D$22="Crossbred"),U46,IF(AND('Input Sheet'!$D$21="Wether",'Input Sheet'!$D$22="Mountain"),U47,IF(AND('Input Sheet'!$D$21="Ewe",'Input Sheet'!$D$22="Crossbred"),U48,IF(AND('Input Sheet'!$D$21="Ewe",'Input Sheet'!$D$22="Mountain"),U49))))))</f>
        <v>205</v>
      </c>
      <c r="V66" s="39">
        <f>IF(AND('Input Sheet'!$D$21="Ram",'Input Sheet'!$D$22="Crossbred"),V44,IF(AND('Input Sheet'!$D$21="Ram",'Input Sheet'!$D$22="Mountain"),V45,IF(AND('Input Sheet'!$D$21="Wether",'Input Sheet'!$D$22="Crossbred"),V46,IF(AND('Input Sheet'!$D$21="Wether",'Input Sheet'!$D$22="Mountain"),V47,IF(AND('Input Sheet'!$D$21="Ewe",'Input Sheet'!$D$22="Crossbred"),V48,IF(AND('Input Sheet'!$D$21="Ewe",'Input Sheet'!$D$22="Mountain"),V49))))))</f>
        <v>205</v>
      </c>
      <c r="W66" s="39">
        <f>IF(AND('Input Sheet'!$D$21="Ram",'Input Sheet'!$D$22="Crossbred"),W44,IF(AND('Input Sheet'!$D$21="Ram",'Input Sheet'!$D$22="Mountain"),W45,IF(AND('Input Sheet'!$D$21="Wether",'Input Sheet'!$D$22="Crossbred"),W46,IF(AND('Input Sheet'!$D$21="Wether",'Input Sheet'!$D$22="Mountain"),W47,IF(AND('Input Sheet'!$D$21="Ewe",'Input Sheet'!$D$22="Crossbred"),W48,IF(AND('Input Sheet'!$D$21="Ewe",'Input Sheet'!$D$22="Mountain"),W49))))))</f>
        <v>205</v>
      </c>
      <c r="X66" s="39">
        <f>IF(AND('Input Sheet'!$D$21="Ram",'Input Sheet'!$D$22="Crossbred"),X44,IF(AND('Input Sheet'!$D$21="Ram",'Input Sheet'!$D$22="Mountain"),X45,IF(AND('Input Sheet'!$D$21="Wether",'Input Sheet'!$D$22="Crossbred"),X46,IF(AND('Input Sheet'!$D$21="Wether",'Input Sheet'!$D$22="Mountain"),X47,IF(AND('Input Sheet'!$D$21="Ewe",'Input Sheet'!$D$22="Crossbred"),X48,IF(AND('Input Sheet'!$D$21="Ewe",'Input Sheet'!$D$22="Mountain"),X49))))))</f>
        <v>205</v>
      </c>
      <c r="Y66" s="39">
        <f>IF(AND('Input Sheet'!$D$21="Ram",'Input Sheet'!$D$22="Crossbred"),Y44,IF(AND('Input Sheet'!$D$21="Ram",'Input Sheet'!$D$22="Mountain"),Y45,IF(AND('Input Sheet'!$D$21="Wether",'Input Sheet'!$D$22="Crossbred"),Y46,IF(AND('Input Sheet'!$D$21="Wether",'Input Sheet'!$D$22="Mountain"),Y47,IF(AND('Input Sheet'!$D$21="Ewe",'Input Sheet'!$D$22="Crossbred"),Y48,IF(AND('Input Sheet'!$D$21="Ewe",'Input Sheet'!$D$22="Mountain"),Y49))))))</f>
        <v>205</v>
      </c>
      <c r="Z66" s="39">
        <f>IF(AND('Input Sheet'!$D$21="Ram",'Input Sheet'!$D$22="Crossbred"),Z44,IF(AND('Input Sheet'!$D$21="Ram",'Input Sheet'!$D$22="Mountain"),Z45,IF(AND('Input Sheet'!$D$21="Wether",'Input Sheet'!$D$22="Crossbred"),Z46,IF(AND('Input Sheet'!$D$21="Wether",'Input Sheet'!$D$22="Mountain"),Z47,IF(AND('Input Sheet'!$D$21="Ewe",'Input Sheet'!$D$22="Crossbred"),Z48,IF(AND('Input Sheet'!$D$21="Ewe",'Input Sheet'!$D$22="Mountain"),Z49))))))</f>
        <v>205</v>
      </c>
      <c r="AA66" s="39">
        <f>IF(AND('Input Sheet'!$D$21="Ram",'Input Sheet'!$D$22="Crossbred"),AA44,IF(AND('Input Sheet'!$D$21="Ram",'Input Sheet'!$D$22="Mountain"),AA45,IF(AND('Input Sheet'!$D$21="Wether",'Input Sheet'!$D$22="Crossbred"),AA46,IF(AND('Input Sheet'!$D$21="Wether",'Input Sheet'!$D$22="Mountain"),AA47,IF(AND('Input Sheet'!$D$21="Ewe",'Input Sheet'!$D$22="Crossbred"),AA48,IF(AND('Input Sheet'!$D$21="Ewe",'Input Sheet'!$D$22="Mountain"),AA49))))))</f>
        <v>205</v>
      </c>
      <c r="AB66" s="39">
        <f>IF(AND('Input Sheet'!$D$21="Ram",'Input Sheet'!$D$22="Crossbred"),AB44,IF(AND('Input Sheet'!$D$21="Ram",'Input Sheet'!$D$22="Mountain"),AB45,IF(AND('Input Sheet'!$D$21="Wether",'Input Sheet'!$D$22="Crossbred"),AB46,IF(AND('Input Sheet'!$D$21="Wether",'Input Sheet'!$D$22="Mountain"),AB47,IF(AND('Input Sheet'!$D$21="Ewe",'Input Sheet'!$D$22="Crossbred"),AB48,IF(AND('Input Sheet'!$D$21="Ewe",'Input Sheet'!$D$22="Mountain"),AB49))))))</f>
        <v>205</v>
      </c>
      <c r="AC66" s="39">
        <f>IF(AND('Input Sheet'!$D$21="Ram",'Input Sheet'!$D$22="Crossbred"),AC44,IF(AND('Input Sheet'!$D$21="Ram",'Input Sheet'!$D$22="Mountain"),AC45,IF(AND('Input Sheet'!$D$21="Wether",'Input Sheet'!$D$22="Crossbred"),AC46,IF(AND('Input Sheet'!$D$21="Wether",'Input Sheet'!$D$22="Mountain"),AC47,IF(AND('Input Sheet'!$D$21="Ewe",'Input Sheet'!$D$22="Crossbred"),AC48,IF(AND('Input Sheet'!$D$21="Ewe",'Input Sheet'!$D$22="Mountain"),AC49))))))</f>
        <v>205</v>
      </c>
      <c r="AD66" s="39">
        <f>IF(AND('Input Sheet'!$D$21="Ram",'Input Sheet'!$D$22="Crossbred"),AD44,IF(AND('Input Sheet'!$D$21="Ram",'Input Sheet'!$D$22="Mountain"),AD45,IF(AND('Input Sheet'!$D$21="Wether",'Input Sheet'!$D$22="Crossbred"),AD46,IF(AND('Input Sheet'!$D$21="Wether",'Input Sheet'!$D$22="Mountain"),AD47,IF(AND('Input Sheet'!$D$21="Ewe",'Input Sheet'!$D$22="Crossbred"),AD48,IF(AND('Input Sheet'!$D$21="Ewe",'Input Sheet'!$D$22="Mountain"),AD49))))))</f>
        <v>205</v>
      </c>
      <c r="AE66" s="39">
        <f>IF(AND('Input Sheet'!$D$21="Ram",'Input Sheet'!$D$22="Crossbred"),AE44,IF(AND('Input Sheet'!$D$21="Ram",'Input Sheet'!$D$22="Mountain"),AE45,IF(AND('Input Sheet'!$D$21="Wether",'Input Sheet'!$D$22="Crossbred"),AE46,IF(AND('Input Sheet'!$D$21="Wether",'Input Sheet'!$D$22="Mountain"),AE47,IF(AND('Input Sheet'!$D$21="Ewe",'Input Sheet'!$D$22="Crossbred"),AE48,IF(AND('Input Sheet'!$D$21="Ewe",'Input Sheet'!$D$22="Mountain"),AE49))))))</f>
        <v>205</v>
      </c>
      <c r="AF66" s="39">
        <f>IF(AND('Input Sheet'!$D$21="Ram",'Input Sheet'!$D$22="Crossbred"),AF44,IF(AND('Input Sheet'!$D$21="Ram",'Input Sheet'!$D$22="Mountain"),AF45,IF(AND('Input Sheet'!$D$21="Wether",'Input Sheet'!$D$22="Crossbred"),AF46,IF(AND('Input Sheet'!$D$21="Wether",'Input Sheet'!$D$22="Mountain"),AF47,IF(AND('Input Sheet'!$D$21="Ewe",'Input Sheet'!$D$22="Crossbred"),AF48,IF(AND('Input Sheet'!$D$21="Ewe",'Input Sheet'!$D$22="Mountain"),AF49))))))</f>
        <v>205</v>
      </c>
      <c r="AG66" s="39">
        <f>IF(AND('Input Sheet'!$D$21="Ram",'Input Sheet'!$D$22="Crossbred"),AG44,IF(AND('Input Sheet'!$D$21="Ram",'Input Sheet'!$D$22="Mountain"),AG45,IF(AND('Input Sheet'!$D$21="Wether",'Input Sheet'!$D$22="Crossbred"),AG46,IF(AND('Input Sheet'!$D$21="Wether",'Input Sheet'!$D$22="Mountain"),AG47,IF(AND('Input Sheet'!$D$21="Ewe",'Input Sheet'!$D$22="Crossbred"),AG48,IF(AND('Input Sheet'!$D$21="Ewe",'Input Sheet'!$D$22="Mountain"),AG49))))))</f>
        <v>205</v>
      </c>
      <c r="AH66" s="39">
        <f>IF(AND('Input Sheet'!$D$21="Ram",'Input Sheet'!$D$22="Crossbred"),AH44,IF(AND('Input Sheet'!$D$21="Ram",'Input Sheet'!$D$22="Mountain"),AH45,IF(AND('Input Sheet'!$D$21="Wether",'Input Sheet'!$D$22="Crossbred"),AH46,IF(AND('Input Sheet'!$D$21="Wether",'Input Sheet'!$D$22="Mountain"),AH47,IF(AND('Input Sheet'!$D$21="Ewe",'Input Sheet'!$D$22="Crossbred"),AH48,IF(AND('Input Sheet'!$D$21="Ewe",'Input Sheet'!$D$22="Mountain"),AH49))))))</f>
        <v>205</v>
      </c>
      <c r="AI66" s="39">
        <f>IF(AND('Input Sheet'!$D$21="Ram",'Input Sheet'!$D$22="Crossbred"),AI44,IF(AND('Input Sheet'!$D$21="Ram",'Input Sheet'!$D$22="Mountain"),AI45,IF(AND('Input Sheet'!$D$21="Wether",'Input Sheet'!$D$22="Crossbred"),AI46,IF(AND('Input Sheet'!$D$21="Wether",'Input Sheet'!$D$22="Mountain"),AI47,IF(AND('Input Sheet'!$D$21="Ewe",'Input Sheet'!$D$22="Crossbred"),AI48,IF(AND('Input Sheet'!$D$21="Ewe",'Input Sheet'!$D$22="Mountain"),AI49))))))</f>
        <v>205</v>
      </c>
      <c r="AJ66" s="39">
        <f>IF(AND('Input Sheet'!$D$21="Ram",'Input Sheet'!$D$22="Crossbred"),AJ44,IF(AND('Input Sheet'!$D$21="Ram",'Input Sheet'!$D$22="Mountain"),AJ45,IF(AND('Input Sheet'!$D$21="Wether",'Input Sheet'!$D$22="Crossbred"),AJ46,IF(AND('Input Sheet'!$D$21="Wether",'Input Sheet'!$D$22="Mountain"),AJ47,IF(AND('Input Sheet'!$D$21="Ewe",'Input Sheet'!$D$22="Crossbred"),AJ48,IF(AND('Input Sheet'!$D$21="Ewe",'Input Sheet'!$D$22="Mountain"),AJ49))))))</f>
        <v>205</v>
      </c>
      <c r="AK66" s="39">
        <f>IF(AND('Input Sheet'!$D$21="Ram",'Input Sheet'!$D$22="Crossbred"),AK44,IF(AND('Input Sheet'!$D$21="Ram",'Input Sheet'!$D$22="Mountain"),AK45,IF(AND('Input Sheet'!$D$21="Wether",'Input Sheet'!$D$22="Crossbred"),AK46,IF(AND('Input Sheet'!$D$21="Wether",'Input Sheet'!$D$22="Mountain"),AK47,IF(AND('Input Sheet'!$D$21="Ewe",'Input Sheet'!$D$22="Crossbred"),AK48,IF(AND('Input Sheet'!$D$21="Ewe",'Input Sheet'!$D$22="Mountain"),AK49))))))</f>
        <v>205</v>
      </c>
      <c r="AL66" s="39">
        <f>IF(AND('Input Sheet'!$D$21="Ram",'Input Sheet'!$D$22="Crossbred"),AL44,IF(AND('Input Sheet'!$D$21="Ram",'Input Sheet'!$D$22="Mountain"),AL45,IF(AND('Input Sheet'!$D$21="Wether",'Input Sheet'!$D$22="Crossbred"),AL46,IF(AND('Input Sheet'!$D$21="Wether",'Input Sheet'!$D$22="Mountain"),AL47,IF(AND('Input Sheet'!$D$21="Ewe",'Input Sheet'!$D$22="Crossbred"),AL48,IF(AND('Input Sheet'!$D$21="Ewe",'Input Sheet'!$D$22="Mountain"),AL49))))))</f>
        <v>205</v>
      </c>
      <c r="AM66" s="39">
        <f>IF(AND('Input Sheet'!$D$21="Ram",'Input Sheet'!$D$22="Crossbred"),AM44,IF(AND('Input Sheet'!$D$21="Ram",'Input Sheet'!$D$22="Mountain"),AM45,IF(AND('Input Sheet'!$D$21="Wether",'Input Sheet'!$D$22="Crossbred"),AM46,IF(AND('Input Sheet'!$D$21="Wether",'Input Sheet'!$D$22="Mountain"),AM47,IF(AND('Input Sheet'!$D$21="Ewe",'Input Sheet'!$D$22="Crossbred"),AM48,IF(AND('Input Sheet'!$D$21="Ewe",'Input Sheet'!$D$22="Mountain"),AM49))))))</f>
        <v>205</v>
      </c>
      <c r="AN66" s="39">
        <f>IF(AND('Input Sheet'!$D$21="Ram",'Input Sheet'!$D$22="Crossbred"),AN44,IF(AND('Input Sheet'!$D$21="Ram",'Input Sheet'!$D$22="Mountain"),AN45,IF(AND('Input Sheet'!$D$21="Wether",'Input Sheet'!$D$22="Crossbred"),AN46,IF(AND('Input Sheet'!$D$21="Wether",'Input Sheet'!$D$22="Mountain"),AN47,IF(AND('Input Sheet'!$D$21="Ewe",'Input Sheet'!$D$22="Crossbred"),AN48,IF(AND('Input Sheet'!$D$21="Ewe",'Input Sheet'!$D$22="Mountain"),AN49))))))</f>
        <v>205</v>
      </c>
      <c r="AO66" s="39">
        <f>IF(AND('Input Sheet'!$D$21="Ram",'Input Sheet'!$D$22="Crossbred"),AO44,IF(AND('Input Sheet'!$D$21="Ram",'Input Sheet'!$D$22="Mountain"),AO45,IF(AND('Input Sheet'!$D$21="Wether",'Input Sheet'!$D$22="Crossbred"),AO46,IF(AND('Input Sheet'!$D$21="Wether",'Input Sheet'!$D$22="Mountain"),AO47,IF(AND('Input Sheet'!$D$21="Ewe",'Input Sheet'!$D$22="Crossbred"),AO48,IF(AND('Input Sheet'!$D$21="Ewe",'Input Sheet'!$D$22="Mountain"),AO49))))))</f>
        <v>205</v>
      </c>
      <c r="AP66" s="39">
        <f>IF(AND('Input Sheet'!$D$21="Ram",'Input Sheet'!$D$22="Crossbred"),AP44,IF(AND('Input Sheet'!$D$21="Ram",'Input Sheet'!$D$22="Mountain"),AP45,IF(AND('Input Sheet'!$D$21="Wether",'Input Sheet'!$D$22="Crossbred"),AP46,IF(AND('Input Sheet'!$D$21="Wether",'Input Sheet'!$D$22="Mountain"),AP47,IF(AND('Input Sheet'!$D$21="Ewe",'Input Sheet'!$D$22="Crossbred"),AP48,IF(AND('Input Sheet'!$D$21="Ewe",'Input Sheet'!$D$22="Mountain"),AP49))))))</f>
        <v>205</v>
      </c>
      <c r="AQ66" s="39">
        <f>IF(AND('Input Sheet'!$D$21="Ram",'Input Sheet'!$D$22="Crossbred"),AQ44,IF(AND('Input Sheet'!$D$21="Ram",'Input Sheet'!$D$22="Mountain"),AQ45,IF(AND('Input Sheet'!$D$21="Wether",'Input Sheet'!$D$22="Crossbred"),AQ46,IF(AND('Input Sheet'!$D$21="Wether",'Input Sheet'!$D$22="Mountain"),AQ47,IF(AND('Input Sheet'!$D$21="Ewe",'Input Sheet'!$D$22="Crossbred"),AQ48,IF(AND('Input Sheet'!$D$21="Ewe",'Input Sheet'!$D$22="Mountain"),AQ49))))))</f>
        <v>205</v>
      </c>
      <c r="AR66" s="39">
        <f>IF(AND('Input Sheet'!$D$21="Ram",'Input Sheet'!$D$22="Crossbred"),AR44,IF(AND('Input Sheet'!$D$21="Ram",'Input Sheet'!$D$22="Mountain"),AR45,IF(AND('Input Sheet'!$D$21="Wether",'Input Sheet'!$D$22="Crossbred"),AR46,IF(AND('Input Sheet'!$D$21="Wether",'Input Sheet'!$D$22="Mountain"),AR47,IF(AND('Input Sheet'!$D$21="Ewe",'Input Sheet'!$D$22="Crossbred"),AR48,IF(AND('Input Sheet'!$D$21="Ewe",'Input Sheet'!$D$22="Mountain"),AR49))))))</f>
        <v>205</v>
      </c>
      <c r="AS66" s="39">
        <f>IF(AND('Input Sheet'!$D$21="Ram",'Input Sheet'!$D$22="Crossbred"),AS44,IF(AND('Input Sheet'!$D$21="Ram",'Input Sheet'!$D$22="Mountain"),AS45,IF(AND('Input Sheet'!$D$21="Wether",'Input Sheet'!$D$22="Crossbred"),AS46,IF(AND('Input Sheet'!$D$21="Wether",'Input Sheet'!$D$22="Mountain"),AS47,IF(AND('Input Sheet'!$D$21="Ewe",'Input Sheet'!$D$22="Crossbred"),AS48,IF(AND('Input Sheet'!$D$21="Ewe",'Input Sheet'!$D$22="Mountain"),AS49))))))</f>
        <v>205</v>
      </c>
      <c r="AT66" s="39">
        <f>IF(AND('Input Sheet'!$D$21="Ram",'Input Sheet'!$D$22="Crossbred"),AT44,IF(AND('Input Sheet'!$D$21="Ram",'Input Sheet'!$D$22="Mountain"),AT45,IF(AND('Input Sheet'!$D$21="Wether",'Input Sheet'!$D$22="Crossbred"),AT46,IF(AND('Input Sheet'!$D$21="Wether",'Input Sheet'!$D$22="Mountain"),AT47,IF(AND('Input Sheet'!$D$21="Ewe",'Input Sheet'!$D$22="Crossbred"),AT48,IF(AND('Input Sheet'!$D$21="Ewe",'Input Sheet'!$D$22="Mountain"),AT49))))))</f>
        <v>205</v>
      </c>
      <c r="AU66" s="39">
        <f>IF(AND('Input Sheet'!$D$21="Ram",'Input Sheet'!$D$22="Crossbred"),AU44,IF(AND('Input Sheet'!$D$21="Ram",'Input Sheet'!$D$22="Mountain"),AU45,IF(AND('Input Sheet'!$D$21="Wether",'Input Sheet'!$D$22="Crossbred"),AU46,IF(AND('Input Sheet'!$D$21="Wether",'Input Sheet'!$D$22="Mountain"),AU47,IF(AND('Input Sheet'!$D$21="Ewe",'Input Sheet'!$D$22="Crossbred"),AU48,IF(AND('Input Sheet'!$D$21="Ewe",'Input Sheet'!$D$22="Mountain"),AU49))))))</f>
        <v>205</v>
      </c>
      <c r="AV66" s="39">
        <f>IF(AND('Input Sheet'!$D$21="Ram",'Input Sheet'!$D$22="Crossbred"),AV44,IF(AND('Input Sheet'!$D$21="Ram",'Input Sheet'!$D$22="Mountain"),AV45,IF(AND('Input Sheet'!$D$21="Wether",'Input Sheet'!$D$22="Crossbred"),AV46,IF(AND('Input Sheet'!$D$21="Wether",'Input Sheet'!$D$22="Mountain"),AV47,IF(AND('Input Sheet'!$D$21="Ewe",'Input Sheet'!$D$22="Crossbred"),AV48,IF(AND('Input Sheet'!$D$21="Ewe",'Input Sheet'!$D$22="Mountain"),AV49))))))</f>
        <v>205</v>
      </c>
      <c r="AW66" s="39">
        <f>IF(AND('Input Sheet'!$D$21="Ram",'Input Sheet'!$D$22="Crossbred"),AW44,IF(AND('Input Sheet'!$D$21="Ram",'Input Sheet'!$D$22="Mountain"),AW45,IF(AND('Input Sheet'!$D$21="Wether",'Input Sheet'!$D$22="Crossbred"),AW46,IF(AND('Input Sheet'!$D$21="Wether",'Input Sheet'!$D$22="Mountain"),AW47,IF(AND('Input Sheet'!$D$21="Ewe",'Input Sheet'!$D$22="Crossbred"),AW48,IF(AND('Input Sheet'!$D$21="Ewe",'Input Sheet'!$D$22="Mountain"),AW49))))))</f>
        <v>205</v>
      </c>
      <c r="AX66" s="39">
        <f>IF(AND('Input Sheet'!$D$21="Ram",'Input Sheet'!$D$22="Crossbred"),AX44,IF(AND('Input Sheet'!$D$21="Ram",'Input Sheet'!$D$22="Mountain"),AX45,IF(AND('Input Sheet'!$D$21="Wether",'Input Sheet'!$D$22="Crossbred"),AX46,IF(AND('Input Sheet'!$D$21="Wether",'Input Sheet'!$D$22="Mountain"),AX47,IF(AND('Input Sheet'!$D$21="Ewe",'Input Sheet'!$D$22="Crossbred"),AX48,IF(AND('Input Sheet'!$D$21="Ewe",'Input Sheet'!$D$22="Mountain"),AX49))))))</f>
        <v>205</v>
      </c>
      <c r="AY66" s="39">
        <f>IF(AND('Input Sheet'!$D$21="Ram",'Input Sheet'!$D$22="Crossbred"),AY44,IF(AND('Input Sheet'!$D$21="Ram",'Input Sheet'!$D$22="Mountain"),AY45,IF(AND('Input Sheet'!$D$21="Wether",'Input Sheet'!$D$22="Crossbred"),AY46,IF(AND('Input Sheet'!$D$21="Wether",'Input Sheet'!$D$22="Mountain"),AY47,IF(AND('Input Sheet'!$D$21="Ewe",'Input Sheet'!$D$22="Crossbred"),AY48,IF(AND('Input Sheet'!$D$21="Ewe",'Input Sheet'!$D$22="Mountain"),AY49))))))</f>
        <v>205</v>
      </c>
      <c r="AZ66" s="39">
        <f>IF(AND('Input Sheet'!$D$21="Ram",'Input Sheet'!$D$22="Crossbred"),AZ44,IF(AND('Input Sheet'!$D$21="Ram",'Input Sheet'!$D$22="Mountain"),AZ45,IF(AND('Input Sheet'!$D$21="Wether",'Input Sheet'!$D$22="Crossbred"),AZ46,IF(AND('Input Sheet'!$D$21="Wether",'Input Sheet'!$D$22="Mountain"),AZ47,IF(AND('Input Sheet'!$D$21="Ewe",'Input Sheet'!$D$22="Crossbred"),AZ48,IF(AND('Input Sheet'!$D$21="Ewe",'Input Sheet'!$D$22="Mountain"),AZ49))))))</f>
        <v>205</v>
      </c>
      <c r="BA66" s="39">
        <f>IF(AND('Input Sheet'!$D$21="Ram",'Input Sheet'!$D$22="Crossbred"),BA44,IF(AND('Input Sheet'!$D$21="Ram",'Input Sheet'!$D$22="Mountain"),BA45,IF(AND('Input Sheet'!$D$21="Wether",'Input Sheet'!$D$22="Crossbred"),BA46,IF(AND('Input Sheet'!$D$21="Wether",'Input Sheet'!$D$22="Mountain"),BA47,IF(AND('Input Sheet'!$D$21="Ewe",'Input Sheet'!$D$22="Crossbred"),BA48,IF(AND('Input Sheet'!$D$21="Ewe",'Input Sheet'!$D$22="Mountain"),BA49))))))</f>
        <v>205</v>
      </c>
      <c r="BB66" s="39">
        <f>IF(AND('Input Sheet'!$D$21="Ram",'Input Sheet'!$D$22="Crossbred"),BB44,IF(AND('Input Sheet'!$D$21="Ram",'Input Sheet'!$D$22="Mountain"),BB45,IF(AND('Input Sheet'!$D$21="Wether",'Input Sheet'!$D$22="Crossbred"),BB46,IF(AND('Input Sheet'!$D$21="Wether",'Input Sheet'!$D$22="Mountain"),BB47,IF(AND('Input Sheet'!$D$21="Ewe",'Input Sheet'!$D$22="Crossbred"),BB48,IF(AND('Input Sheet'!$D$21="Ewe",'Input Sheet'!$D$22="Mountain"),BB49))))))</f>
        <v>205</v>
      </c>
      <c r="BC66" s="39">
        <f>IF(AND('Input Sheet'!$D$21="Ram",'Input Sheet'!$D$22="Crossbred"),BC44,IF(AND('Input Sheet'!$D$21="Ram",'Input Sheet'!$D$22="Mountain"),BC45,IF(AND('Input Sheet'!$D$21="Wether",'Input Sheet'!$D$22="Crossbred"),BC46,IF(AND('Input Sheet'!$D$21="Wether",'Input Sheet'!$D$22="Mountain"),BC47,IF(AND('Input Sheet'!$D$21="Ewe",'Input Sheet'!$D$22="Crossbred"),BC48,IF(AND('Input Sheet'!$D$21="Ewe",'Input Sheet'!$D$22="Mountain"),BC49))))))</f>
        <v>205</v>
      </c>
      <c r="BD66" s="39">
        <f>IF(AND('Input Sheet'!$D$21="Ram",'Input Sheet'!$D$22="Crossbred"),BD44,IF(AND('Input Sheet'!$D$21="Ram",'Input Sheet'!$D$22="Mountain"),BD45,IF(AND('Input Sheet'!$D$21="Wether",'Input Sheet'!$D$22="Crossbred"),BD46,IF(AND('Input Sheet'!$D$21="Wether",'Input Sheet'!$D$22="Mountain"),BD47,IF(AND('Input Sheet'!$D$21="Ewe",'Input Sheet'!$D$22="Crossbred"),BD48,IF(AND('Input Sheet'!$D$21="Ewe",'Input Sheet'!$D$22="Mountain"),BD49))))))</f>
        <v>205</v>
      </c>
      <c r="BE66" s="39">
        <f>IF(AND('Input Sheet'!$D$21="Ram",'Input Sheet'!$D$22="Crossbred"),BE44,IF(AND('Input Sheet'!$D$21="Ram",'Input Sheet'!$D$22="Mountain"),BE45,IF(AND('Input Sheet'!$D$21="Wether",'Input Sheet'!$D$22="Crossbred"),BE46,IF(AND('Input Sheet'!$D$21="Wether",'Input Sheet'!$D$22="Mountain"),BE47,IF(AND('Input Sheet'!$D$21="Ewe",'Input Sheet'!$D$22="Crossbred"),BE48,IF(AND('Input Sheet'!$D$21="Ewe",'Input Sheet'!$D$22="Mountain"),BE49))))))</f>
        <v>205</v>
      </c>
      <c r="BF66" s="39">
        <f>IF(AND('Input Sheet'!$D$21="Ram",'Input Sheet'!$D$22="Crossbred"),BF44,IF(AND('Input Sheet'!$D$21="Ram",'Input Sheet'!$D$22="Mountain"),BF45,IF(AND('Input Sheet'!$D$21="Wether",'Input Sheet'!$D$22="Crossbred"),BF46,IF(AND('Input Sheet'!$D$21="Wether",'Input Sheet'!$D$22="Mountain"),BF47,IF(AND('Input Sheet'!$D$21="Ewe",'Input Sheet'!$D$22="Crossbred"),BF48,IF(AND('Input Sheet'!$D$21="Ewe",'Input Sheet'!$D$22="Mountain"),BF49))))))</f>
        <v>205</v>
      </c>
      <c r="BG66" s="39">
        <f>IF(AND('Input Sheet'!$D$21="Ram",'Input Sheet'!$D$22="Crossbred"),BG44,IF(AND('Input Sheet'!$D$21="Ram",'Input Sheet'!$D$22="Mountain"),BG45,IF(AND('Input Sheet'!$D$21="Wether",'Input Sheet'!$D$22="Crossbred"),BG46,IF(AND('Input Sheet'!$D$21="Wether",'Input Sheet'!$D$22="Mountain"),BG47,IF(AND('Input Sheet'!$D$21="Ewe",'Input Sheet'!$D$22="Crossbred"),BG48,IF(AND('Input Sheet'!$D$21="Ewe",'Input Sheet'!$D$22="Mountain"),BG49))))))</f>
        <v>205</v>
      </c>
      <c r="BH66" s="39">
        <f>IF(AND('Input Sheet'!$D$21="Ram",'Input Sheet'!$D$22="Crossbred"),BH44,IF(AND('Input Sheet'!$D$21="Ram",'Input Sheet'!$D$22="Mountain"),BH45,IF(AND('Input Sheet'!$D$21="Wether",'Input Sheet'!$D$22="Crossbred"),BH46,IF(AND('Input Sheet'!$D$21="Wether",'Input Sheet'!$D$22="Mountain"),BH47,IF(AND('Input Sheet'!$D$21="Ewe",'Input Sheet'!$D$22="Crossbred"),BH48,IF(AND('Input Sheet'!$D$21="Ewe",'Input Sheet'!$D$22="Mountain"),BH49))))))</f>
        <v>205</v>
      </c>
      <c r="BI66" s="39">
        <f>IF(AND('Input Sheet'!$D$21="Ram",'Input Sheet'!$D$22="Crossbred"),BI44,IF(AND('Input Sheet'!$D$21="Ram",'Input Sheet'!$D$22="Mountain"),BI45,IF(AND('Input Sheet'!$D$21="Wether",'Input Sheet'!$D$22="Crossbred"),BI46,IF(AND('Input Sheet'!$D$21="Wether",'Input Sheet'!$D$22="Mountain"),BI47,IF(AND('Input Sheet'!$D$21="Ewe",'Input Sheet'!$D$22="Crossbred"),BI48,IF(AND('Input Sheet'!$D$21="Ewe",'Input Sheet'!$D$22="Mountain"),BI49))))))</f>
        <v>205</v>
      </c>
      <c r="BJ66" s="39">
        <f>IF(AND('Input Sheet'!$D$21="Ram",'Input Sheet'!$D$22="Crossbred"),BJ44,IF(AND('Input Sheet'!$D$21="Ram",'Input Sheet'!$D$22="Mountain"),BJ45,IF(AND('Input Sheet'!$D$21="Wether",'Input Sheet'!$D$22="Crossbred"),BJ46,IF(AND('Input Sheet'!$D$21="Wether",'Input Sheet'!$D$22="Mountain"),BJ47,IF(AND('Input Sheet'!$D$21="Ewe",'Input Sheet'!$D$22="Crossbred"),BJ48,IF(AND('Input Sheet'!$D$21="Ewe",'Input Sheet'!$D$22="Mountain"),BJ49))))))</f>
        <v>205</v>
      </c>
      <c r="BK66" s="39">
        <f>IF(AND('Input Sheet'!$D$21="Ram",'Input Sheet'!$D$22="Crossbred"),BK44,IF(AND('Input Sheet'!$D$21="Ram",'Input Sheet'!$D$22="Mountain"),BK45,IF(AND('Input Sheet'!$D$21="Wether",'Input Sheet'!$D$22="Crossbred"),BK46,IF(AND('Input Sheet'!$D$21="Wether",'Input Sheet'!$D$22="Mountain"),BK47,IF(AND('Input Sheet'!$D$21="Ewe",'Input Sheet'!$D$22="Crossbred"),BK48,IF(AND('Input Sheet'!$D$21="Ewe",'Input Sheet'!$D$22="Mountain"),BK49))))))</f>
        <v>155</v>
      </c>
      <c r="BL66" s="39">
        <f>IF(AND('Input Sheet'!$D$21="Ram",'Input Sheet'!$D$22="Crossbred"),BL44,IF(AND('Input Sheet'!$D$21="Ram",'Input Sheet'!$D$22="Mountain"),BL45,IF(AND('Input Sheet'!$D$21="Wether",'Input Sheet'!$D$22="Crossbred"),BL46,IF(AND('Input Sheet'!$D$21="Wether",'Input Sheet'!$D$22="Mountain"),BL47,IF(AND('Input Sheet'!$D$21="Ewe",'Input Sheet'!$D$22="Crossbred"),BL48,IF(AND('Input Sheet'!$D$21="Ewe",'Input Sheet'!$D$22="Mountain"),BL49))))))</f>
        <v>155</v>
      </c>
      <c r="BM66" s="39">
        <f>IF(AND('Input Sheet'!$D$21="Ram",'Input Sheet'!$D$22="Crossbred"),BM44,IF(AND('Input Sheet'!$D$21="Ram",'Input Sheet'!$D$22="Mountain"),BM45,IF(AND('Input Sheet'!$D$21="Wether",'Input Sheet'!$D$22="Crossbred"),BM46,IF(AND('Input Sheet'!$D$21="Wether",'Input Sheet'!$D$22="Mountain"),BM47,IF(AND('Input Sheet'!$D$21="Ewe",'Input Sheet'!$D$22="Crossbred"),BM48,IF(AND('Input Sheet'!$D$21="Ewe",'Input Sheet'!$D$22="Mountain"),BM49))))))</f>
        <v>155</v>
      </c>
      <c r="BN66" s="39">
        <f>IF(AND('Input Sheet'!$D$21="Ram",'Input Sheet'!$D$22="Crossbred"),BN44,IF(AND('Input Sheet'!$D$21="Ram",'Input Sheet'!$D$22="Mountain"),BN45,IF(AND('Input Sheet'!$D$21="Wether",'Input Sheet'!$D$22="Crossbred"),BN46,IF(AND('Input Sheet'!$D$21="Wether",'Input Sheet'!$D$22="Mountain"),BN47,IF(AND('Input Sheet'!$D$21="Ewe",'Input Sheet'!$D$22="Crossbred"),BN48,IF(AND('Input Sheet'!$D$21="Ewe",'Input Sheet'!$D$22="Mountain"),BN49))))))</f>
        <v>155</v>
      </c>
      <c r="BO66" s="39">
        <f>IF(AND('Input Sheet'!$D$21="Ram",'Input Sheet'!$D$22="Crossbred"),BO44,IF(AND('Input Sheet'!$D$21="Ram",'Input Sheet'!$D$22="Mountain"),BO45,IF(AND('Input Sheet'!$D$21="Wether",'Input Sheet'!$D$22="Crossbred"),BO46,IF(AND('Input Sheet'!$D$21="Wether",'Input Sheet'!$D$22="Mountain"),BO47,IF(AND('Input Sheet'!$D$21="Ewe",'Input Sheet'!$D$22="Crossbred"),BO48,IF(AND('Input Sheet'!$D$21="Ewe",'Input Sheet'!$D$22="Mountain"),BO49))))))</f>
        <v>155</v>
      </c>
      <c r="BP66" s="39">
        <f>IF(AND('Input Sheet'!$D$21="Ram",'Input Sheet'!$D$22="Crossbred"),BP44,IF(AND('Input Sheet'!$D$21="Ram",'Input Sheet'!$D$22="Mountain"),BP45,IF(AND('Input Sheet'!$D$21="Wether",'Input Sheet'!$D$22="Crossbred"),BP46,IF(AND('Input Sheet'!$D$21="Wether",'Input Sheet'!$D$22="Mountain"),BP47,IF(AND('Input Sheet'!$D$21="Ewe",'Input Sheet'!$D$22="Crossbred"),BP48,IF(AND('Input Sheet'!$D$21="Ewe",'Input Sheet'!$D$22="Mountain"),BP49))))))</f>
        <v>155</v>
      </c>
      <c r="BQ66" s="39">
        <f>IF(AND('Input Sheet'!$D$21="Ram",'Input Sheet'!$D$22="Crossbred"),BQ44,IF(AND('Input Sheet'!$D$21="Ram",'Input Sheet'!$D$22="Mountain"),BQ45,IF(AND('Input Sheet'!$D$21="Wether",'Input Sheet'!$D$22="Crossbred"),BQ46,IF(AND('Input Sheet'!$D$21="Wether",'Input Sheet'!$D$22="Mountain"),BQ47,IF(AND('Input Sheet'!$D$21="Ewe",'Input Sheet'!$D$22="Crossbred"),BQ48,IF(AND('Input Sheet'!$D$21="Ewe",'Input Sheet'!$D$22="Mountain"),BQ49))))))</f>
        <v>155</v>
      </c>
      <c r="BR66" s="39">
        <f>IF(AND('Input Sheet'!$D$21="Ram",'Input Sheet'!$D$22="Crossbred"),BR44,IF(AND('Input Sheet'!$D$21="Ram",'Input Sheet'!$D$22="Mountain"),BR45,IF(AND('Input Sheet'!$D$21="Wether",'Input Sheet'!$D$22="Crossbred"),BR46,IF(AND('Input Sheet'!$D$21="Wether",'Input Sheet'!$D$22="Mountain"),BR47,IF(AND('Input Sheet'!$D$21="Ewe",'Input Sheet'!$D$22="Crossbred"),BR48,IF(AND('Input Sheet'!$D$21="Ewe",'Input Sheet'!$D$22="Mountain"),BR49))))))</f>
        <v>155</v>
      </c>
      <c r="BS66" s="39">
        <f>IF(AND('Input Sheet'!$D$21="Ram",'Input Sheet'!$D$22="Crossbred"),BS44,IF(AND('Input Sheet'!$D$21="Ram",'Input Sheet'!$D$22="Mountain"),BS45,IF(AND('Input Sheet'!$D$21="Wether",'Input Sheet'!$D$22="Crossbred"),BS46,IF(AND('Input Sheet'!$D$21="Wether",'Input Sheet'!$D$22="Mountain"),BS47,IF(AND('Input Sheet'!$D$21="Ewe",'Input Sheet'!$D$22="Crossbred"),BS48,IF(AND('Input Sheet'!$D$21="Ewe",'Input Sheet'!$D$22="Mountain"),BS49))))))</f>
        <v>155</v>
      </c>
      <c r="BT66" s="39">
        <f>IF(AND('Input Sheet'!$D$21="Ram",'Input Sheet'!$D$22="Crossbred"),BT44,IF(AND('Input Sheet'!$D$21="Ram",'Input Sheet'!$D$22="Mountain"),BT45,IF(AND('Input Sheet'!$D$21="Wether",'Input Sheet'!$D$22="Crossbred"),BT46,IF(AND('Input Sheet'!$D$21="Wether",'Input Sheet'!$D$22="Mountain"),BT47,IF(AND('Input Sheet'!$D$21="Ewe",'Input Sheet'!$D$22="Crossbred"),BT48,IF(AND('Input Sheet'!$D$21="Ewe",'Input Sheet'!$D$22="Mountain"),BT49))))))</f>
        <v>155</v>
      </c>
      <c r="BU66" s="39">
        <f>IF(AND('Input Sheet'!$D$21="Ram",'Input Sheet'!$D$22="Crossbred"),BU44,IF(AND('Input Sheet'!$D$21="Ram",'Input Sheet'!$D$22="Mountain"),BU45,IF(AND('Input Sheet'!$D$21="Wether",'Input Sheet'!$D$22="Crossbred"),BU46,IF(AND('Input Sheet'!$D$21="Wether",'Input Sheet'!$D$22="Mountain"),BU47,IF(AND('Input Sheet'!$D$21="Ewe",'Input Sheet'!$D$22="Crossbred"),BU48,IF(AND('Input Sheet'!$D$21="Ewe",'Input Sheet'!$D$22="Mountain"),BU49))))))</f>
        <v>155</v>
      </c>
      <c r="BV66" s="39">
        <f>IF(AND('Input Sheet'!$D$21="Ram",'Input Sheet'!$D$22="Crossbred"),BV44,IF(AND('Input Sheet'!$D$21="Ram",'Input Sheet'!$D$22="Mountain"),BV45,IF(AND('Input Sheet'!$D$21="Wether",'Input Sheet'!$D$22="Crossbred"),BV46,IF(AND('Input Sheet'!$D$21="Wether",'Input Sheet'!$D$22="Mountain"),BV47,IF(AND('Input Sheet'!$D$21="Ewe",'Input Sheet'!$D$22="Crossbred"),BV48,IF(AND('Input Sheet'!$D$21="Ewe",'Input Sheet'!$D$22="Mountain"),BV49))))))</f>
        <v>155</v>
      </c>
      <c r="BW66" s="39">
        <f>IF(AND('Input Sheet'!$D$21="Ram",'Input Sheet'!$D$22="Crossbred"),BW44,IF(AND('Input Sheet'!$D$21="Ram",'Input Sheet'!$D$22="Mountain"),BW45,IF(AND('Input Sheet'!$D$21="Wether",'Input Sheet'!$D$22="Crossbred"),BW46,IF(AND('Input Sheet'!$D$21="Wether",'Input Sheet'!$D$22="Mountain"),BW47,IF(AND('Input Sheet'!$D$21="Ewe",'Input Sheet'!$D$22="Crossbred"),BW48,IF(AND('Input Sheet'!$D$21="Ewe",'Input Sheet'!$D$22="Mountain"),BW49))))))</f>
        <v>155</v>
      </c>
      <c r="BX66" s="39">
        <f>IF(AND('Input Sheet'!$D$21="Ram",'Input Sheet'!$D$22="Crossbred"),BX44,IF(AND('Input Sheet'!$D$21="Ram",'Input Sheet'!$D$22="Mountain"),BX45,IF(AND('Input Sheet'!$D$21="Wether",'Input Sheet'!$D$22="Crossbred"),BX46,IF(AND('Input Sheet'!$D$21="Wether",'Input Sheet'!$D$22="Mountain"),BX47,IF(AND('Input Sheet'!$D$21="Ewe",'Input Sheet'!$D$22="Crossbred"),BX48,IF(AND('Input Sheet'!$D$21="Ewe",'Input Sheet'!$D$22="Mountain"),BX49))))))</f>
        <v>155</v>
      </c>
      <c r="BY66" s="39">
        <f>IF(AND('Input Sheet'!$D$21="Ram",'Input Sheet'!$D$22="Crossbred"),BY44,IF(AND('Input Sheet'!$D$21="Ram",'Input Sheet'!$D$22="Mountain"),BY45,IF(AND('Input Sheet'!$D$21="Wether",'Input Sheet'!$D$22="Crossbred"),BY46,IF(AND('Input Sheet'!$D$21="Wether",'Input Sheet'!$D$22="Mountain"),BY47,IF(AND('Input Sheet'!$D$21="Ewe",'Input Sheet'!$D$22="Crossbred"),BY48,IF(AND('Input Sheet'!$D$21="Ewe",'Input Sheet'!$D$22="Mountain"),BY49))))))</f>
        <v>155</v>
      </c>
      <c r="BZ66" s="39">
        <f>IF(AND('Input Sheet'!$D$21="Ram",'Input Sheet'!$D$22="Crossbred"),BZ44,IF(AND('Input Sheet'!$D$21="Ram",'Input Sheet'!$D$22="Mountain"),BZ45,IF(AND('Input Sheet'!$D$21="Wether",'Input Sheet'!$D$22="Crossbred"),BZ46,IF(AND('Input Sheet'!$D$21="Wether",'Input Sheet'!$D$22="Mountain"),BZ47,IF(AND('Input Sheet'!$D$21="Ewe",'Input Sheet'!$D$22="Crossbred"),BZ48,IF(AND('Input Sheet'!$D$21="Ewe",'Input Sheet'!$D$22="Mountain"),BZ49))))))</f>
        <v>155</v>
      </c>
      <c r="CA66" s="39">
        <f>IF(AND('Input Sheet'!$D$21="Ram",'Input Sheet'!$D$22="Crossbred"),CA44,IF(AND('Input Sheet'!$D$21="Ram",'Input Sheet'!$D$22="Mountain"),CA45,IF(AND('Input Sheet'!$D$21="Wether",'Input Sheet'!$D$22="Crossbred"),CA46,IF(AND('Input Sheet'!$D$21="Wether",'Input Sheet'!$D$22="Mountain"),CA47,IF(AND('Input Sheet'!$D$21="Ewe",'Input Sheet'!$D$22="Crossbred"),CA48,IF(AND('Input Sheet'!$D$21="Ewe",'Input Sheet'!$D$22="Mountain"),CA49))))))</f>
        <v>155</v>
      </c>
      <c r="CB66" s="39">
        <f>IF(AND('Input Sheet'!$D$21="Ram",'Input Sheet'!$D$22="Crossbred"),CB44,IF(AND('Input Sheet'!$D$21="Ram",'Input Sheet'!$D$22="Mountain"),CB45,IF(AND('Input Sheet'!$D$21="Wether",'Input Sheet'!$D$22="Crossbred"),CB46,IF(AND('Input Sheet'!$D$21="Wether",'Input Sheet'!$D$22="Mountain"),CB47,IF(AND('Input Sheet'!$D$21="Ewe",'Input Sheet'!$D$22="Crossbred"),CB48,IF(AND('Input Sheet'!$D$21="Ewe",'Input Sheet'!$D$22="Mountain"),CB49))))))</f>
        <v>155</v>
      </c>
      <c r="CC66" s="39">
        <f>IF(AND('Input Sheet'!$D$21="Ram",'Input Sheet'!$D$22="Crossbred"),CC44,IF(AND('Input Sheet'!$D$21="Ram",'Input Sheet'!$D$22="Mountain"),CC45,IF(AND('Input Sheet'!$D$21="Wether",'Input Sheet'!$D$22="Crossbred"),CC46,IF(AND('Input Sheet'!$D$21="Wether",'Input Sheet'!$D$22="Mountain"),CC47,IF(AND('Input Sheet'!$D$21="Ewe",'Input Sheet'!$D$22="Crossbred"),CC48,IF(AND('Input Sheet'!$D$21="Ewe",'Input Sheet'!$D$22="Mountain"),CC49))))))</f>
        <v>155</v>
      </c>
      <c r="CD66" s="39">
        <f>IF(AND('Input Sheet'!$D$21="Ram",'Input Sheet'!$D$22="Crossbred"),CD44,IF(AND('Input Sheet'!$D$21="Ram",'Input Sheet'!$D$22="Mountain"),CD45,IF(AND('Input Sheet'!$D$21="Wether",'Input Sheet'!$D$22="Crossbred"),CD46,IF(AND('Input Sheet'!$D$21="Wether",'Input Sheet'!$D$22="Mountain"),CD47,IF(AND('Input Sheet'!$D$21="Ewe",'Input Sheet'!$D$22="Crossbred"),CD48,IF(AND('Input Sheet'!$D$21="Ewe",'Input Sheet'!$D$22="Mountain"),CD49))))))</f>
        <v>155</v>
      </c>
      <c r="CE66" s="39">
        <f>IF(AND('Input Sheet'!$D$21="Ram",'Input Sheet'!$D$22="Crossbred"),CE44,IF(AND('Input Sheet'!$D$21="Ram",'Input Sheet'!$D$22="Mountain"),CE45,IF(AND('Input Sheet'!$D$21="Wether",'Input Sheet'!$D$22="Crossbred"),CE46,IF(AND('Input Sheet'!$D$21="Wether",'Input Sheet'!$D$22="Mountain"),CE47,IF(AND('Input Sheet'!$D$21="Ewe",'Input Sheet'!$D$22="Crossbred"),CE48,IF(AND('Input Sheet'!$D$21="Ewe",'Input Sheet'!$D$22="Mountain"),CE49))))))</f>
        <v>155</v>
      </c>
      <c r="CF66" s="39">
        <f>IF(AND('Input Sheet'!$D$21="Ram",'Input Sheet'!$D$22="Crossbred"),CF44,IF(AND('Input Sheet'!$D$21="Ram",'Input Sheet'!$D$22="Mountain"),CF45,IF(AND('Input Sheet'!$D$21="Wether",'Input Sheet'!$D$22="Crossbred"),CF46,IF(AND('Input Sheet'!$D$21="Wether",'Input Sheet'!$D$22="Mountain"),CF47,IF(AND('Input Sheet'!$D$21="Ewe",'Input Sheet'!$D$22="Crossbred"),CF48,IF(AND('Input Sheet'!$D$21="Ewe",'Input Sheet'!$D$22="Mountain"),CF49))))))</f>
        <v>155</v>
      </c>
      <c r="CG66" s="39">
        <f>IF(AND('Input Sheet'!$D$21="Ram",'Input Sheet'!$D$22="Crossbred"),CG44,IF(AND('Input Sheet'!$D$21="Ram",'Input Sheet'!$D$22="Mountain"),CG45,IF(AND('Input Sheet'!$D$21="Wether",'Input Sheet'!$D$22="Crossbred"),CG46,IF(AND('Input Sheet'!$D$21="Wether",'Input Sheet'!$D$22="Mountain"),CG47,IF(AND('Input Sheet'!$D$21="Ewe",'Input Sheet'!$D$22="Crossbred"),CG48,IF(AND('Input Sheet'!$D$21="Ewe",'Input Sheet'!$D$22="Mountain"),CG49))))))</f>
        <v>155</v>
      </c>
      <c r="CH66" s="39">
        <f>IF(AND('Input Sheet'!$D$21="Ram",'Input Sheet'!$D$22="Crossbred"),CH44,IF(AND('Input Sheet'!$D$21="Ram",'Input Sheet'!$D$22="Mountain"),CH45,IF(AND('Input Sheet'!$D$21="Wether",'Input Sheet'!$D$22="Crossbred"),CH46,IF(AND('Input Sheet'!$D$21="Wether",'Input Sheet'!$D$22="Mountain"),CH47,IF(AND('Input Sheet'!$D$21="Ewe",'Input Sheet'!$D$22="Crossbred"),CH48,IF(AND('Input Sheet'!$D$21="Ewe",'Input Sheet'!$D$22="Mountain"),CH49))))))</f>
        <v>155</v>
      </c>
      <c r="CI66" s="39">
        <f>IF(AND('Input Sheet'!$D$21="Ram",'Input Sheet'!$D$22="Crossbred"),CI44,IF(AND('Input Sheet'!$D$21="Ram",'Input Sheet'!$D$22="Mountain"),CI45,IF(AND('Input Sheet'!$D$21="Wether",'Input Sheet'!$D$22="Crossbred"),CI46,IF(AND('Input Sheet'!$D$21="Wether",'Input Sheet'!$D$22="Mountain"),CI47,IF(AND('Input Sheet'!$D$21="Ewe",'Input Sheet'!$D$22="Crossbred"),CI48,IF(AND('Input Sheet'!$D$21="Ewe",'Input Sheet'!$D$22="Mountain"),CI49))))))</f>
        <v>155</v>
      </c>
      <c r="CJ66" s="39">
        <f>IF(AND('Input Sheet'!$D$21="Ram",'Input Sheet'!$D$22="Crossbred"),CJ44,IF(AND('Input Sheet'!$D$21="Ram",'Input Sheet'!$D$22="Mountain"),CJ45,IF(AND('Input Sheet'!$D$21="Wether",'Input Sheet'!$D$22="Crossbred"),CJ46,IF(AND('Input Sheet'!$D$21="Wether",'Input Sheet'!$D$22="Mountain"),CJ47,IF(AND('Input Sheet'!$D$21="Ewe",'Input Sheet'!$D$22="Crossbred"),CJ48,IF(AND('Input Sheet'!$D$21="Ewe",'Input Sheet'!$D$22="Mountain"),CJ49))))))</f>
        <v>155</v>
      </c>
      <c r="CK66" s="39">
        <f>IF(AND('Input Sheet'!$D$21="Ram",'Input Sheet'!$D$22="Crossbred"),CK44,IF(AND('Input Sheet'!$D$21="Ram",'Input Sheet'!$D$22="Mountain"),CK45,IF(AND('Input Sheet'!$D$21="Wether",'Input Sheet'!$D$22="Crossbred"),CK46,IF(AND('Input Sheet'!$D$21="Wether",'Input Sheet'!$D$22="Mountain"),CK47,IF(AND('Input Sheet'!$D$21="Ewe",'Input Sheet'!$D$22="Crossbred"),CK48,IF(AND('Input Sheet'!$D$21="Ewe",'Input Sheet'!$D$22="Mountain"),CK49))))))</f>
        <v>155</v>
      </c>
      <c r="CL66" s="39">
        <f>IF(AND('Input Sheet'!$D$21="Ram",'Input Sheet'!$D$22="Crossbred"),CL44,IF(AND('Input Sheet'!$D$21="Ram",'Input Sheet'!$D$22="Mountain"),CL45,IF(AND('Input Sheet'!$D$21="Wether",'Input Sheet'!$D$22="Crossbred"),CL46,IF(AND('Input Sheet'!$D$21="Wether",'Input Sheet'!$D$22="Mountain"),CL47,IF(AND('Input Sheet'!$D$21="Ewe",'Input Sheet'!$D$22="Crossbred"),CL48,IF(AND('Input Sheet'!$D$21="Ewe",'Input Sheet'!$D$22="Mountain"),CL49))))))</f>
        <v>155</v>
      </c>
      <c r="CM66" s="39">
        <f>IF(AND('Input Sheet'!$D$21="Ram",'Input Sheet'!$D$22="Crossbred"),CM44,IF(AND('Input Sheet'!$D$21="Ram",'Input Sheet'!$D$22="Mountain"),CM45,IF(AND('Input Sheet'!$D$21="Wether",'Input Sheet'!$D$22="Crossbred"),CM46,IF(AND('Input Sheet'!$D$21="Wether",'Input Sheet'!$D$22="Mountain"),CM47,IF(AND('Input Sheet'!$D$21="Ewe",'Input Sheet'!$D$22="Crossbred"),CM48,IF(AND('Input Sheet'!$D$21="Ewe",'Input Sheet'!$D$22="Mountain"),CM49))))))</f>
        <v>155</v>
      </c>
      <c r="CN66" s="39">
        <f>IF(AND('Input Sheet'!$D$21="Ram",'Input Sheet'!$D$22="Crossbred"),CN44,IF(AND('Input Sheet'!$D$21="Ram",'Input Sheet'!$D$22="Mountain"),CN45,IF(AND('Input Sheet'!$D$21="Wether",'Input Sheet'!$D$22="Crossbred"),CN46,IF(AND('Input Sheet'!$D$21="Wether",'Input Sheet'!$D$22="Mountain"),CN47,IF(AND('Input Sheet'!$D$21="Ewe",'Input Sheet'!$D$22="Crossbred"),CN48,IF(AND('Input Sheet'!$D$21="Ewe",'Input Sheet'!$D$22="Mountain"),CN49))))))</f>
        <v>155</v>
      </c>
      <c r="CO66" s="39">
        <f>IF(AND('Input Sheet'!$D$21="Ram",'Input Sheet'!$D$22="Crossbred"),CO44,IF(AND('Input Sheet'!$D$21="Ram",'Input Sheet'!$D$22="Mountain"),CO45,IF(AND('Input Sheet'!$D$21="Wether",'Input Sheet'!$D$22="Crossbred"),CO46,IF(AND('Input Sheet'!$D$21="Wether",'Input Sheet'!$D$22="Mountain"),CO47,IF(AND('Input Sheet'!$D$21="Ewe",'Input Sheet'!$D$22="Crossbred"),CO48,IF(AND('Input Sheet'!$D$21="Ewe",'Input Sheet'!$D$22="Mountain"),CO49))))))</f>
        <v>155</v>
      </c>
      <c r="CP66" s="39">
        <f>IF(AND('Input Sheet'!$D$21="Ram",'Input Sheet'!$D$22="Crossbred"),CP44,IF(AND('Input Sheet'!$D$21="Ram",'Input Sheet'!$D$22="Mountain"),CP45,IF(AND('Input Sheet'!$D$21="Wether",'Input Sheet'!$D$22="Crossbred"),CP46,IF(AND('Input Sheet'!$D$21="Wether",'Input Sheet'!$D$22="Mountain"),CP47,IF(AND('Input Sheet'!$D$21="Ewe",'Input Sheet'!$D$22="Crossbred"),CP48,IF(AND('Input Sheet'!$D$21="Ewe",'Input Sheet'!$D$22="Mountain"),CP49))))))</f>
        <v>155</v>
      </c>
      <c r="CQ66" s="39">
        <f>IF(AND('Input Sheet'!$D$21="Ram",'Input Sheet'!$D$22="Crossbred"),CQ44,IF(AND('Input Sheet'!$D$21="Ram",'Input Sheet'!$D$22="Mountain"),CQ45,IF(AND('Input Sheet'!$D$21="Wether",'Input Sheet'!$D$22="Crossbred"),CQ46,IF(AND('Input Sheet'!$D$21="Wether",'Input Sheet'!$D$22="Mountain"),CQ47,IF(AND('Input Sheet'!$D$21="Ewe",'Input Sheet'!$D$22="Crossbred"),CQ48,IF(AND('Input Sheet'!$D$21="Ewe",'Input Sheet'!$D$22="Mountain"),CQ49))))))</f>
        <v>155</v>
      </c>
      <c r="CR66" s="39">
        <f>IF(AND('Input Sheet'!$D$21="Ram",'Input Sheet'!$D$22="Crossbred"),CR44,IF(AND('Input Sheet'!$D$21="Ram",'Input Sheet'!$D$22="Mountain"),CR45,IF(AND('Input Sheet'!$D$21="Wether",'Input Sheet'!$D$22="Crossbred"),CR46,IF(AND('Input Sheet'!$D$21="Wether",'Input Sheet'!$D$22="Mountain"),CR47,IF(AND('Input Sheet'!$D$21="Ewe",'Input Sheet'!$D$22="Crossbred"),CR48,IF(AND('Input Sheet'!$D$21="Ewe",'Input Sheet'!$D$22="Mountain"),CR49))))))</f>
        <v>155</v>
      </c>
      <c r="CS66" s="39">
        <f>IF(AND('Input Sheet'!$D$21="Ram",'Input Sheet'!$D$22="Crossbred"),CS44,IF(AND('Input Sheet'!$D$21="Ram",'Input Sheet'!$D$22="Mountain"),CS45,IF(AND('Input Sheet'!$D$21="Wether",'Input Sheet'!$D$22="Crossbred"),CS46,IF(AND('Input Sheet'!$D$21="Wether",'Input Sheet'!$D$22="Mountain"),CS47,IF(AND('Input Sheet'!$D$21="Ewe",'Input Sheet'!$D$22="Crossbred"),CS48,IF(AND('Input Sheet'!$D$21="Ewe",'Input Sheet'!$D$22="Mountain"),CS49))))))</f>
        <v>155</v>
      </c>
      <c r="CT66" s="39">
        <f>IF(AND('Input Sheet'!$D$21="Ram",'Input Sheet'!$D$22="Crossbred"),CT44,IF(AND('Input Sheet'!$D$21="Ram",'Input Sheet'!$D$22="Mountain"),CT45,IF(AND('Input Sheet'!$D$21="Wether",'Input Sheet'!$D$22="Crossbred"),CT46,IF(AND('Input Sheet'!$D$21="Wether",'Input Sheet'!$D$22="Mountain"),CT47,IF(AND('Input Sheet'!$D$21="Ewe",'Input Sheet'!$D$22="Crossbred"),CT48,IF(AND('Input Sheet'!$D$21="Ewe",'Input Sheet'!$D$22="Mountain"),CT49))))))</f>
        <v>155</v>
      </c>
      <c r="CU66" s="39">
        <f>IF(AND('Input Sheet'!$D$21="Ram",'Input Sheet'!$D$22="Crossbred"),CU44,IF(AND('Input Sheet'!$D$21="Ram",'Input Sheet'!$D$22="Mountain"),CU45,IF(AND('Input Sheet'!$D$21="Wether",'Input Sheet'!$D$22="Crossbred"),CU46,IF(AND('Input Sheet'!$D$21="Wether",'Input Sheet'!$D$22="Mountain"),CU47,IF(AND('Input Sheet'!$D$21="Ewe",'Input Sheet'!$D$22="Crossbred"),CU48,IF(AND('Input Sheet'!$D$21="Ewe",'Input Sheet'!$D$22="Mountain"),CU49))))))</f>
        <v>155</v>
      </c>
      <c r="CV66" s="39">
        <f>IF(AND('Input Sheet'!$D$21="Ram",'Input Sheet'!$D$22="Crossbred"),CV44,IF(AND('Input Sheet'!$D$21="Ram",'Input Sheet'!$D$22="Mountain"),CV45,IF(AND('Input Sheet'!$D$21="Wether",'Input Sheet'!$D$22="Crossbred"),CV46,IF(AND('Input Sheet'!$D$21="Wether",'Input Sheet'!$D$22="Mountain"),CV47,IF(AND('Input Sheet'!$D$21="Ewe",'Input Sheet'!$D$22="Crossbred"),CV48,IF(AND('Input Sheet'!$D$21="Ewe",'Input Sheet'!$D$22="Mountain"),CV49))))))</f>
        <v>155</v>
      </c>
      <c r="CW66" s="39">
        <f>IF(AND('Input Sheet'!$D$21="Ram",'Input Sheet'!$D$22="Crossbred"),CW44,IF(AND('Input Sheet'!$D$21="Ram",'Input Sheet'!$D$22="Mountain"),CW45,IF(AND('Input Sheet'!$D$21="Wether",'Input Sheet'!$D$22="Crossbred"),CW46,IF(AND('Input Sheet'!$D$21="Wether",'Input Sheet'!$D$22="Mountain"),CW47,IF(AND('Input Sheet'!$D$21="Ewe",'Input Sheet'!$D$22="Crossbred"),CW48,IF(AND('Input Sheet'!$D$21="Ewe",'Input Sheet'!$D$22="Mountain"),CW49))))))</f>
        <v>155</v>
      </c>
      <c r="CX66" s="39">
        <f>IF(AND('Input Sheet'!$D$21="Ram",'Input Sheet'!$D$22="Crossbred"),CX44,IF(AND('Input Sheet'!$D$21="Ram",'Input Sheet'!$D$22="Mountain"),CX45,IF(AND('Input Sheet'!$D$21="Wether",'Input Sheet'!$D$22="Crossbred"),CX46,IF(AND('Input Sheet'!$D$21="Wether",'Input Sheet'!$D$22="Mountain"),CX47,IF(AND('Input Sheet'!$D$21="Ewe",'Input Sheet'!$D$22="Crossbred"),CX48,IF(AND('Input Sheet'!$D$21="Ewe",'Input Sheet'!$D$22="Mountain"),CX49))))))</f>
        <v>155</v>
      </c>
      <c r="CY66" s="39">
        <f>IF(AND('Input Sheet'!$D$21="Ram",'Input Sheet'!$D$22="Crossbred"),CY44,IF(AND('Input Sheet'!$D$21="Ram",'Input Sheet'!$D$22="Mountain"),CY45,IF(AND('Input Sheet'!$D$21="Wether",'Input Sheet'!$D$22="Crossbred"),CY46,IF(AND('Input Sheet'!$D$21="Wether",'Input Sheet'!$D$22="Mountain"),CY47,IF(AND('Input Sheet'!$D$21="Ewe",'Input Sheet'!$D$22="Crossbred"),CY48,IF(AND('Input Sheet'!$D$21="Ewe",'Input Sheet'!$D$22="Mountain"),CY49))))))</f>
        <v>155</v>
      </c>
      <c r="CZ66" s="39">
        <f>IF(AND('Input Sheet'!$D$21="Ram",'Input Sheet'!$D$22="Crossbred"),CZ44,IF(AND('Input Sheet'!$D$21="Ram",'Input Sheet'!$D$22="Mountain"),CZ45,IF(AND('Input Sheet'!$D$21="Wether",'Input Sheet'!$D$22="Crossbred"),CZ46,IF(AND('Input Sheet'!$D$21="Wether",'Input Sheet'!$D$22="Mountain"),CZ47,IF(AND('Input Sheet'!$D$21="Ewe",'Input Sheet'!$D$22="Crossbred"),CZ48,IF(AND('Input Sheet'!$D$21="Ewe",'Input Sheet'!$D$22="Mountain"),CZ49))))))</f>
        <v>155</v>
      </c>
      <c r="DA66" s="39">
        <f>IF(AND('Input Sheet'!$D$21="Ram",'Input Sheet'!$D$22="Crossbred"),DA44,IF(AND('Input Sheet'!$D$21="Ram",'Input Sheet'!$D$22="Mountain"),DA45,IF(AND('Input Sheet'!$D$21="Wether",'Input Sheet'!$D$22="Crossbred"),DA46,IF(AND('Input Sheet'!$D$21="Wether",'Input Sheet'!$D$22="Mountain"),DA47,IF(AND('Input Sheet'!$D$21="Ewe",'Input Sheet'!$D$22="Crossbred"),DA48,IF(AND('Input Sheet'!$D$21="Ewe",'Input Sheet'!$D$22="Mountain"),DA49))))))</f>
        <v>155</v>
      </c>
      <c r="DB66" s="39">
        <f>IF(AND('Input Sheet'!$D$21="Ram",'Input Sheet'!$D$22="Crossbred"),DB44,IF(AND('Input Sheet'!$D$21="Ram",'Input Sheet'!$D$22="Mountain"),DB45,IF(AND('Input Sheet'!$D$21="Wether",'Input Sheet'!$D$22="Crossbred"),DB46,IF(AND('Input Sheet'!$D$21="Wether",'Input Sheet'!$D$22="Mountain"),DB47,IF(AND('Input Sheet'!$D$21="Ewe",'Input Sheet'!$D$22="Crossbred"),DB48,IF(AND('Input Sheet'!$D$21="Ewe",'Input Sheet'!$D$22="Mountain"),DB49))))))</f>
        <v>155</v>
      </c>
      <c r="DC66" s="39">
        <f>IF(AND('Input Sheet'!$D$21="Ram",'Input Sheet'!$D$22="Crossbred"),DC44,IF(AND('Input Sheet'!$D$21="Ram",'Input Sheet'!$D$22="Mountain"),DC45,IF(AND('Input Sheet'!$D$21="Wether",'Input Sheet'!$D$22="Crossbred"),DC46,IF(AND('Input Sheet'!$D$21="Wether",'Input Sheet'!$D$22="Mountain"),DC47,IF(AND('Input Sheet'!$D$21="Ewe",'Input Sheet'!$D$22="Crossbred"),DC48,IF(AND('Input Sheet'!$D$21="Ewe",'Input Sheet'!$D$22="Mountain"),DC49))))))</f>
        <v>155</v>
      </c>
      <c r="DD66" s="39">
        <f>IF(AND('Input Sheet'!$D$21="Ram",'Input Sheet'!$D$22="Crossbred"),DD44,IF(AND('Input Sheet'!$D$21="Ram",'Input Sheet'!$D$22="Mountain"),DD45,IF(AND('Input Sheet'!$D$21="Wether",'Input Sheet'!$D$22="Crossbred"),DD46,IF(AND('Input Sheet'!$D$21="Wether",'Input Sheet'!$D$22="Mountain"),DD47,IF(AND('Input Sheet'!$D$21="Ewe",'Input Sheet'!$D$22="Crossbred"),DD48,IF(AND('Input Sheet'!$D$21="Ewe",'Input Sheet'!$D$22="Mountain"),DD49))))))</f>
        <v>155</v>
      </c>
      <c r="DE66" s="39">
        <f>IF(AND('Input Sheet'!$D$21="Ram",'Input Sheet'!$D$22="Crossbred"),DE44,IF(AND('Input Sheet'!$D$21="Ram",'Input Sheet'!$D$22="Mountain"),DE45,IF(AND('Input Sheet'!$D$21="Wether",'Input Sheet'!$D$22="Crossbred"),DE46,IF(AND('Input Sheet'!$D$21="Wether",'Input Sheet'!$D$22="Mountain"),DE47,IF(AND('Input Sheet'!$D$21="Ewe",'Input Sheet'!$D$22="Crossbred"),DE48,IF(AND('Input Sheet'!$D$21="Ewe",'Input Sheet'!$D$22="Mountain"),DE49))))))</f>
        <v>155</v>
      </c>
      <c r="DF66" s="39">
        <f>IF(AND('Input Sheet'!$D$21="Ram",'Input Sheet'!$D$22="Crossbred"),DF44,IF(AND('Input Sheet'!$D$21="Ram",'Input Sheet'!$D$22="Mountain"),DF45,IF(AND('Input Sheet'!$D$21="Wether",'Input Sheet'!$D$22="Crossbred"),DF46,IF(AND('Input Sheet'!$D$21="Wether",'Input Sheet'!$D$22="Mountain"),DF47,IF(AND('Input Sheet'!$D$21="Ewe",'Input Sheet'!$D$22="Crossbred"),DF48,IF(AND('Input Sheet'!$D$21="Ewe",'Input Sheet'!$D$22="Mountain"),DF49))))))</f>
        <v>155</v>
      </c>
      <c r="DG66" s="39">
        <f>IF(AND('Input Sheet'!$D$21="Ram",'Input Sheet'!$D$22="Crossbred"),DG44,IF(AND('Input Sheet'!$D$21="Ram",'Input Sheet'!$D$22="Mountain"),DG45,IF(AND('Input Sheet'!$D$21="Wether",'Input Sheet'!$D$22="Crossbred"),DG46,IF(AND('Input Sheet'!$D$21="Wether",'Input Sheet'!$D$22="Mountain"),DG47,IF(AND('Input Sheet'!$D$21="Ewe",'Input Sheet'!$D$22="Crossbred"),DG48,IF(AND('Input Sheet'!$D$21="Ewe",'Input Sheet'!$D$22="Mountain"),DG49))))))</f>
        <v>155</v>
      </c>
      <c r="DH66" s="39">
        <f>IF(AND('Input Sheet'!$D$21="Ram",'Input Sheet'!$D$22="Crossbred"),DH44,IF(AND('Input Sheet'!$D$21="Ram",'Input Sheet'!$D$22="Mountain"),DH45,IF(AND('Input Sheet'!$D$21="Wether",'Input Sheet'!$D$22="Crossbred"),DH46,IF(AND('Input Sheet'!$D$21="Wether",'Input Sheet'!$D$22="Mountain"),DH47,IF(AND('Input Sheet'!$D$21="Ewe",'Input Sheet'!$D$22="Crossbred"),DH48,IF(AND('Input Sheet'!$D$21="Ewe",'Input Sheet'!$D$22="Mountain"),DH49))))))</f>
        <v>155</v>
      </c>
      <c r="DI66" s="39">
        <f>IF(AND('Input Sheet'!$D$21="Ram",'Input Sheet'!$D$22="Crossbred"),DI44,IF(AND('Input Sheet'!$D$21="Ram",'Input Sheet'!$D$22="Mountain"),DI45,IF(AND('Input Sheet'!$D$21="Wether",'Input Sheet'!$D$22="Crossbred"),DI46,IF(AND('Input Sheet'!$D$21="Wether",'Input Sheet'!$D$22="Mountain"),DI47,IF(AND('Input Sheet'!$D$21="Ewe",'Input Sheet'!$D$22="Crossbred"),DI48,IF(AND('Input Sheet'!$D$21="Ewe",'Input Sheet'!$D$22="Mountain"),DI49))))))</f>
        <v>155</v>
      </c>
      <c r="DJ66" s="39">
        <f>IF(AND('Input Sheet'!$D$21="Ram",'Input Sheet'!$D$22="Crossbred"),DJ44,IF(AND('Input Sheet'!$D$21="Ram",'Input Sheet'!$D$22="Mountain"),DJ45,IF(AND('Input Sheet'!$D$21="Wether",'Input Sheet'!$D$22="Crossbred"),DJ46,IF(AND('Input Sheet'!$D$21="Wether",'Input Sheet'!$D$22="Mountain"),DJ47,IF(AND('Input Sheet'!$D$21="Ewe",'Input Sheet'!$D$22="Crossbred"),DJ48,IF(AND('Input Sheet'!$D$21="Ewe",'Input Sheet'!$D$22="Mountain"),DJ49))))))</f>
        <v>155</v>
      </c>
      <c r="DK66" s="39">
        <f>IF(AND('Input Sheet'!$D$21="Ram",'Input Sheet'!$D$22="Crossbred"),DK44,IF(AND('Input Sheet'!$D$21="Ram",'Input Sheet'!$D$22="Mountain"),DK45,IF(AND('Input Sheet'!$D$21="Wether",'Input Sheet'!$D$22="Crossbred"),DK46,IF(AND('Input Sheet'!$D$21="Wether",'Input Sheet'!$D$22="Mountain"),DK47,IF(AND('Input Sheet'!$D$21="Ewe",'Input Sheet'!$D$22="Crossbred"),DK48,IF(AND('Input Sheet'!$D$21="Ewe",'Input Sheet'!$D$22="Mountain"),DK49))))))</f>
        <v>155</v>
      </c>
      <c r="DL66" s="39">
        <f>IF(AND('Input Sheet'!$D$21="Ram",'Input Sheet'!$D$22="Crossbred"),DL44,IF(AND('Input Sheet'!$D$21="Ram",'Input Sheet'!$D$22="Mountain"),DL45,IF(AND('Input Sheet'!$D$21="Wether",'Input Sheet'!$D$22="Crossbred"),DL46,IF(AND('Input Sheet'!$D$21="Wether",'Input Sheet'!$D$22="Mountain"),DL47,IF(AND('Input Sheet'!$D$21="Ewe",'Input Sheet'!$D$22="Crossbred"),DL48,IF(AND('Input Sheet'!$D$21="Ewe",'Input Sheet'!$D$22="Mountain"),DL49))))))</f>
        <v>155</v>
      </c>
      <c r="DM66" s="39">
        <f>IF(AND('Input Sheet'!$D$21="Ram",'Input Sheet'!$D$22="Crossbred"),DM44,IF(AND('Input Sheet'!$D$21="Ram",'Input Sheet'!$D$22="Mountain"),DM45,IF(AND('Input Sheet'!$D$21="Wether",'Input Sheet'!$D$22="Crossbred"),DM46,IF(AND('Input Sheet'!$D$21="Wether",'Input Sheet'!$D$22="Mountain"),DM47,IF(AND('Input Sheet'!$D$21="Ewe",'Input Sheet'!$D$22="Crossbred"),DM48,IF(AND('Input Sheet'!$D$21="Ewe",'Input Sheet'!$D$22="Mountain"),DM49))))))</f>
        <v>155</v>
      </c>
      <c r="DN66" s="39">
        <f>IF(AND('Input Sheet'!$D$21="Ram",'Input Sheet'!$D$22="Crossbred"),DN44,IF(AND('Input Sheet'!$D$21="Ram",'Input Sheet'!$D$22="Mountain"),DN45,IF(AND('Input Sheet'!$D$21="Wether",'Input Sheet'!$D$22="Crossbred"),DN46,IF(AND('Input Sheet'!$D$21="Wether",'Input Sheet'!$D$22="Mountain"),DN47,IF(AND('Input Sheet'!$D$21="Ewe",'Input Sheet'!$D$22="Crossbred"),DN48,IF(AND('Input Sheet'!$D$21="Ewe",'Input Sheet'!$D$22="Mountain"),DN49))))))</f>
        <v>155</v>
      </c>
      <c r="DO66" s="39">
        <f>IF(AND('Input Sheet'!$D$21="Ram",'Input Sheet'!$D$22="Crossbred"),DO44,IF(AND('Input Sheet'!$D$21="Ram",'Input Sheet'!$D$22="Mountain"),DO45,IF(AND('Input Sheet'!$D$21="Wether",'Input Sheet'!$D$22="Crossbred"),DO46,IF(AND('Input Sheet'!$D$21="Wether",'Input Sheet'!$D$22="Mountain"),DO47,IF(AND('Input Sheet'!$D$21="Ewe",'Input Sheet'!$D$22="Crossbred"),DO48,IF(AND('Input Sheet'!$D$21="Ewe",'Input Sheet'!$D$22="Mountain"),DO49))))))</f>
        <v>155</v>
      </c>
      <c r="DP66" s="39">
        <f>IF(AND('Input Sheet'!$D$21="Ram",'Input Sheet'!$D$22="Crossbred"),DP44,IF(AND('Input Sheet'!$D$21="Ram",'Input Sheet'!$D$22="Mountain"),DP45,IF(AND('Input Sheet'!$D$21="Wether",'Input Sheet'!$D$22="Crossbred"),DP46,IF(AND('Input Sheet'!$D$21="Wether",'Input Sheet'!$D$22="Mountain"),DP47,IF(AND('Input Sheet'!$D$21="Ewe",'Input Sheet'!$D$22="Crossbred"),DP48,IF(AND('Input Sheet'!$D$21="Ewe",'Input Sheet'!$D$22="Mountain"),DP49))))))</f>
        <v>155</v>
      </c>
      <c r="DQ66" s="39">
        <f>IF(AND('Input Sheet'!$D$21="Ram",'Input Sheet'!$D$22="Crossbred"),DQ44,IF(AND('Input Sheet'!$D$21="Ram",'Input Sheet'!$D$22="Mountain"),DQ45,IF(AND('Input Sheet'!$D$21="Wether",'Input Sheet'!$D$22="Crossbred"),DQ46,IF(AND('Input Sheet'!$D$21="Wether",'Input Sheet'!$D$22="Mountain"),DQ47,IF(AND('Input Sheet'!$D$21="Ewe",'Input Sheet'!$D$22="Crossbred"),DQ48,IF(AND('Input Sheet'!$D$21="Ewe",'Input Sheet'!$D$22="Mountain"),DQ49))))))</f>
        <v>155</v>
      </c>
      <c r="DR66" s="39">
        <f>IF(AND('Input Sheet'!$D$21="Ram",'Input Sheet'!$D$22="Crossbred"),DR44,IF(AND('Input Sheet'!$D$21="Ram",'Input Sheet'!$D$22="Mountain"),DR45,IF(AND('Input Sheet'!$D$21="Wether",'Input Sheet'!$D$22="Crossbred"),DR46,IF(AND('Input Sheet'!$D$21="Wether",'Input Sheet'!$D$22="Mountain"),DR47,IF(AND('Input Sheet'!$D$21="Ewe",'Input Sheet'!$D$22="Crossbred"),DR48,IF(AND('Input Sheet'!$D$21="Ewe",'Input Sheet'!$D$22="Mountain"),DR49))))))</f>
        <v>155</v>
      </c>
      <c r="DS66" s="39">
        <f>IF(AND('Input Sheet'!$D$21="Ram",'Input Sheet'!$D$22="Crossbred"),DS44,IF(AND('Input Sheet'!$D$21="Ram",'Input Sheet'!$D$22="Mountain"),DS45,IF(AND('Input Sheet'!$D$21="Wether",'Input Sheet'!$D$22="Crossbred"),DS46,IF(AND('Input Sheet'!$D$21="Wether",'Input Sheet'!$D$22="Mountain"),DS47,IF(AND('Input Sheet'!$D$21="Ewe",'Input Sheet'!$D$22="Crossbred"),DS48,IF(AND('Input Sheet'!$D$21="Ewe",'Input Sheet'!$D$22="Mountain"),DS49))))))</f>
        <v>155</v>
      </c>
      <c r="DT66" s="39">
        <f>IF(AND('Input Sheet'!$D$21="Ram",'Input Sheet'!$D$22="Crossbred"),DT44,IF(AND('Input Sheet'!$D$21="Ram",'Input Sheet'!$D$22="Mountain"),DT45,IF(AND('Input Sheet'!$D$21="Wether",'Input Sheet'!$D$22="Crossbred"),DT46,IF(AND('Input Sheet'!$D$21="Wether",'Input Sheet'!$D$22="Mountain"),DT47,IF(AND('Input Sheet'!$D$21="Ewe",'Input Sheet'!$D$22="Crossbred"),DT48,IF(AND('Input Sheet'!$D$21="Ewe",'Input Sheet'!$D$22="Mountain"),DT49))))))</f>
        <v>155</v>
      </c>
      <c r="DU66" s="39">
        <f>IF(AND('Input Sheet'!$D$21="Ram",'Input Sheet'!$D$22="Crossbred"),DU44,IF(AND('Input Sheet'!$D$21="Ram",'Input Sheet'!$D$22="Mountain"),DU45,IF(AND('Input Sheet'!$D$21="Wether",'Input Sheet'!$D$22="Crossbred"),DU46,IF(AND('Input Sheet'!$D$21="Wether",'Input Sheet'!$D$22="Mountain"),DU47,IF(AND('Input Sheet'!$D$21="Ewe",'Input Sheet'!$D$22="Crossbred"),DU48,IF(AND('Input Sheet'!$D$21="Ewe",'Input Sheet'!$D$22="Mountain"),DU49))))))</f>
        <v>155</v>
      </c>
      <c r="DV66" s="39">
        <f>IF(AND('Input Sheet'!$D$21="Ram",'Input Sheet'!$D$22="Crossbred"),DV44,IF(AND('Input Sheet'!$D$21="Ram",'Input Sheet'!$D$22="Mountain"),DV45,IF(AND('Input Sheet'!$D$21="Wether",'Input Sheet'!$D$22="Crossbred"),DV46,IF(AND('Input Sheet'!$D$21="Wether",'Input Sheet'!$D$22="Mountain"),DV47,IF(AND('Input Sheet'!$D$21="Ewe",'Input Sheet'!$D$22="Crossbred"),DV48,IF(AND('Input Sheet'!$D$21="Ewe",'Input Sheet'!$D$22="Mountain"),DV49))))))</f>
        <v>155</v>
      </c>
      <c r="DW66" s="39">
        <f>IF(AND('Input Sheet'!$D$21="Ram",'Input Sheet'!$D$22="Crossbred"),DW44,IF(AND('Input Sheet'!$D$21="Ram",'Input Sheet'!$D$22="Mountain"),DW45,IF(AND('Input Sheet'!$D$21="Wether",'Input Sheet'!$D$22="Crossbred"),DW46,IF(AND('Input Sheet'!$D$21="Wether",'Input Sheet'!$D$22="Mountain"),DW47,IF(AND('Input Sheet'!$D$21="Ewe",'Input Sheet'!$D$22="Crossbred"),DW48,IF(AND('Input Sheet'!$D$21="Ewe",'Input Sheet'!$D$22="Mountain"),DW49))))))</f>
        <v>155</v>
      </c>
      <c r="DX66" s="39">
        <f>IF(AND('Input Sheet'!$D$21="Ram",'Input Sheet'!$D$22="Crossbred"),DX44,IF(AND('Input Sheet'!$D$21="Ram",'Input Sheet'!$D$22="Mountain"),DX45,IF(AND('Input Sheet'!$D$21="Wether",'Input Sheet'!$D$22="Crossbred"),DX46,IF(AND('Input Sheet'!$D$21="Wether",'Input Sheet'!$D$22="Mountain"),DX47,IF(AND('Input Sheet'!$D$21="Ewe",'Input Sheet'!$D$22="Crossbred"),DX48,IF(AND('Input Sheet'!$D$21="Ewe",'Input Sheet'!$D$22="Mountain"),DX49))))))</f>
        <v>155</v>
      </c>
      <c r="DY66" s="39">
        <f>IF(AND('Input Sheet'!$D$21="Ram",'Input Sheet'!$D$22="Crossbred"),DY44,IF(AND('Input Sheet'!$D$21="Ram",'Input Sheet'!$D$22="Mountain"),DY45,IF(AND('Input Sheet'!$D$21="Wether",'Input Sheet'!$D$22="Crossbred"),DY46,IF(AND('Input Sheet'!$D$21="Wether",'Input Sheet'!$D$22="Mountain"),DY47,IF(AND('Input Sheet'!$D$21="Ewe",'Input Sheet'!$D$22="Crossbred"),DY48,IF(AND('Input Sheet'!$D$21="Ewe",'Input Sheet'!$D$22="Mountain"),DY49))))))</f>
        <v>155</v>
      </c>
      <c r="DZ66" s="39">
        <f>IF(AND('Input Sheet'!$D$21="Ram",'Input Sheet'!$D$22="Crossbred"),DZ44,IF(AND('Input Sheet'!$D$21="Ram",'Input Sheet'!$D$22="Mountain"),DZ45,IF(AND('Input Sheet'!$D$21="Wether",'Input Sheet'!$D$22="Crossbred"),DZ46,IF(AND('Input Sheet'!$D$21="Wether",'Input Sheet'!$D$22="Mountain"),DZ47,IF(AND('Input Sheet'!$D$21="Ewe",'Input Sheet'!$D$22="Crossbred"),DZ48,IF(AND('Input Sheet'!$D$21="Ewe",'Input Sheet'!$D$22="Mountain"),DZ49))))))</f>
        <v>155</v>
      </c>
      <c r="EA66" s="39">
        <f>IF(AND('Input Sheet'!$D$21="Ram",'Input Sheet'!$D$22="Crossbred"),EA44,IF(AND('Input Sheet'!$D$21="Ram",'Input Sheet'!$D$22="Mountain"),EA45,IF(AND('Input Sheet'!$D$21="Wether",'Input Sheet'!$D$22="Crossbred"),EA46,IF(AND('Input Sheet'!$D$21="Wether",'Input Sheet'!$D$22="Mountain"),EA47,IF(AND('Input Sheet'!$D$21="Ewe",'Input Sheet'!$D$22="Crossbred"),EA48,IF(AND('Input Sheet'!$D$21="Ewe",'Input Sheet'!$D$22="Mountain"),EA49))))))</f>
        <v>155</v>
      </c>
      <c r="EB66" s="39">
        <f>IF(AND('Input Sheet'!$D$21="Ram",'Input Sheet'!$D$22="Crossbred"),EB44,IF(AND('Input Sheet'!$D$21="Ram",'Input Sheet'!$D$22="Mountain"),EB45,IF(AND('Input Sheet'!$D$21="Wether",'Input Sheet'!$D$22="Crossbred"),EB46,IF(AND('Input Sheet'!$D$21="Wether",'Input Sheet'!$D$22="Mountain"),EB47,IF(AND('Input Sheet'!$D$21="Ewe",'Input Sheet'!$D$22="Crossbred"),EB48,IF(AND('Input Sheet'!$D$21="Ewe",'Input Sheet'!$D$22="Mountain"),EB49))))))</f>
        <v>155</v>
      </c>
      <c r="EC66" s="39">
        <f>IF(AND('Input Sheet'!$D$21="Ram",'Input Sheet'!$D$22="Crossbred"),EC44,IF(AND('Input Sheet'!$D$21="Ram",'Input Sheet'!$D$22="Mountain"),EC45,IF(AND('Input Sheet'!$D$21="Wether",'Input Sheet'!$D$22="Crossbred"),EC46,IF(AND('Input Sheet'!$D$21="Wether",'Input Sheet'!$D$22="Mountain"),EC47,IF(AND('Input Sheet'!$D$21="Ewe",'Input Sheet'!$D$22="Crossbred"),EC48,IF(AND('Input Sheet'!$D$21="Ewe",'Input Sheet'!$D$22="Mountain"),EC49))))))</f>
        <v>155</v>
      </c>
      <c r="ED66" s="39">
        <f>IF(AND('Input Sheet'!$D$21="Ram",'Input Sheet'!$D$22="Crossbred"),ED44,IF(AND('Input Sheet'!$D$21="Ram",'Input Sheet'!$D$22="Mountain"),ED45,IF(AND('Input Sheet'!$D$21="Wether",'Input Sheet'!$D$22="Crossbred"),ED46,IF(AND('Input Sheet'!$D$21="Wether",'Input Sheet'!$D$22="Mountain"),ED47,IF(AND('Input Sheet'!$D$21="Ewe",'Input Sheet'!$D$22="Crossbred"),ED48,IF(AND('Input Sheet'!$D$21="Ewe",'Input Sheet'!$D$22="Mountain"),ED49))))))</f>
        <v>155</v>
      </c>
      <c r="EE66" s="39">
        <f>IF(AND('Input Sheet'!$D$21="Ram",'Input Sheet'!$D$22="Crossbred"),EE44,IF(AND('Input Sheet'!$D$21="Ram",'Input Sheet'!$D$22="Mountain"),EE45,IF(AND('Input Sheet'!$D$21="Wether",'Input Sheet'!$D$22="Crossbred"),EE46,IF(AND('Input Sheet'!$D$21="Wether",'Input Sheet'!$D$22="Mountain"),EE47,IF(AND('Input Sheet'!$D$21="Ewe",'Input Sheet'!$D$22="Crossbred"),EE48,IF(AND('Input Sheet'!$D$21="Ewe",'Input Sheet'!$D$22="Mountain"),EE49))))))</f>
        <v>155</v>
      </c>
      <c r="EF66" s="39">
        <f>IF(AND('Input Sheet'!$D$21="Ram",'Input Sheet'!$D$22="Crossbred"),EF44,IF(AND('Input Sheet'!$D$21="Ram",'Input Sheet'!$D$22="Mountain"),EF45,IF(AND('Input Sheet'!$D$21="Wether",'Input Sheet'!$D$22="Crossbred"),EF46,IF(AND('Input Sheet'!$D$21="Wether",'Input Sheet'!$D$22="Mountain"),EF47,IF(AND('Input Sheet'!$D$21="Ewe",'Input Sheet'!$D$22="Crossbred"),EF48,IF(AND('Input Sheet'!$D$21="Ewe",'Input Sheet'!$D$22="Mountain"),EF49))))))</f>
        <v>155</v>
      </c>
      <c r="EG66" s="39">
        <f>IF(AND('Input Sheet'!$D$21="Ram",'Input Sheet'!$D$22="Crossbred"),EG44,IF(AND('Input Sheet'!$D$21="Ram",'Input Sheet'!$D$22="Mountain"),EG45,IF(AND('Input Sheet'!$D$21="Wether",'Input Sheet'!$D$22="Crossbred"),EG46,IF(AND('Input Sheet'!$D$21="Wether",'Input Sheet'!$D$22="Mountain"),EG47,IF(AND('Input Sheet'!$D$21="Ewe",'Input Sheet'!$D$22="Crossbred"),EG48,IF(AND('Input Sheet'!$D$21="Ewe",'Input Sheet'!$D$22="Mountain"),EG49))))))</f>
        <v>155</v>
      </c>
      <c r="EH66" s="39">
        <f>IF(AND('Input Sheet'!$D$21="Ram",'Input Sheet'!$D$22="Crossbred"),EH44,IF(AND('Input Sheet'!$D$21="Ram",'Input Sheet'!$D$22="Mountain"),EH45,IF(AND('Input Sheet'!$D$21="Wether",'Input Sheet'!$D$22="Crossbred"),EH46,IF(AND('Input Sheet'!$D$21="Wether",'Input Sheet'!$D$22="Mountain"),EH47,IF(AND('Input Sheet'!$D$21="Ewe",'Input Sheet'!$D$22="Crossbred"),EH48,IF(AND('Input Sheet'!$D$21="Ewe",'Input Sheet'!$D$22="Mountain"),EH49))))))</f>
        <v>155</v>
      </c>
      <c r="EI66" s="39">
        <f>IF(AND('Input Sheet'!$D$21="Ram",'Input Sheet'!$D$22="Crossbred"),EI44,IF(AND('Input Sheet'!$D$21="Ram",'Input Sheet'!$D$22="Mountain"),EI45,IF(AND('Input Sheet'!$D$21="Wether",'Input Sheet'!$D$22="Crossbred"),EI46,IF(AND('Input Sheet'!$D$21="Wether",'Input Sheet'!$D$22="Mountain"),EI47,IF(AND('Input Sheet'!$D$21="Ewe",'Input Sheet'!$D$22="Crossbred"),EI48,IF(AND('Input Sheet'!$D$21="Ewe",'Input Sheet'!$D$22="Mountain"),EI49))))))</f>
        <v>155</v>
      </c>
      <c r="EJ66" s="39">
        <f>IF(AND('Input Sheet'!$D$21="Ram",'Input Sheet'!$D$22="Crossbred"),EJ44,IF(AND('Input Sheet'!$D$21="Ram",'Input Sheet'!$D$22="Mountain"),EJ45,IF(AND('Input Sheet'!$D$21="Wether",'Input Sheet'!$D$22="Crossbred"),EJ46,IF(AND('Input Sheet'!$D$21="Wether",'Input Sheet'!$D$22="Mountain"),EJ47,IF(AND('Input Sheet'!$D$21="Ewe",'Input Sheet'!$D$22="Crossbred"),EJ48,IF(AND('Input Sheet'!$D$21="Ewe",'Input Sheet'!$D$22="Mountain"),EJ49))))))</f>
        <v>155</v>
      </c>
      <c r="EK66" s="39">
        <f>IF(AND('Input Sheet'!$D$21="Ram",'Input Sheet'!$D$22="Crossbred"),EK44,IF(AND('Input Sheet'!$D$21="Ram",'Input Sheet'!$D$22="Mountain"),EK45,IF(AND('Input Sheet'!$D$21="Wether",'Input Sheet'!$D$22="Crossbred"),EK46,IF(AND('Input Sheet'!$D$21="Wether",'Input Sheet'!$D$22="Mountain"),EK47,IF(AND('Input Sheet'!$D$21="Ewe",'Input Sheet'!$D$22="Crossbred"),EK48,IF(AND('Input Sheet'!$D$21="Ewe",'Input Sheet'!$D$22="Mountain"),EK49))))))</f>
        <v>155</v>
      </c>
      <c r="EL66" s="39">
        <f>IF(AND('Input Sheet'!$D$21="Ram",'Input Sheet'!$D$22="Crossbred"),EL44,IF(AND('Input Sheet'!$D$21="Ram",'Input Sheet'!$D$22="Mountain"),EL45,IF(AND('Input Sheet'!$D$21="Wether",'Input Sheet'!$D$22="Crossbred"),EL46,IF(AND('Input Sheet'!$D$21="Wether",'Input Sheet'!$D$22="Mountain"),EL47,IF(AND('Input Sheet'!$D$21="Ewe",'Input Sheet'!$D$22="Crossbred"),EL48,IF(AND('Input Sheet'!$D$21="Ewe",'Input Sheet'!$D$22="Mountain"),EL49))))))</f>
        <v>155</v>
      </c>
      <c r="EM66" s="39">
        <f>IF(AND('Input Sheet'!$D$21="Ram",'Input Sheet'!$D$22="Crossbred"),EM44,IF(AND('Input Sheet'!$D$21="Ram",'Input Sheet'!$D$22="Mountain"),EM45,IF(AND('Input Sheet'!$D$21="Wether",'Input Sheet'!$D$22="Crossbred"),EM46,IF(AND('Input Sheet'!$D$21="Wether",'Input Sheet'!$D$22="Mountain"),EM47,IF(AND('Input Sheet'!$D$21="Ewe",'Input Sheet'!$D$22="Crossbred"),EM48,IF(AND('Input Sheet'!$D$21="Ewe",'Input Sheet'!$D$22="Mountain"),EM49))))))</f>
        <v>155</v>
      </c>
      <c r="EN66" s="39">
        <f>IF(AND('Input Sheet'!$D$21="Ram",'Input Sheet'!$D$22="Crossbred"),EN44,IF(AND('Input Sheet'!$D$21="Ram",'Input Sheet'!$D$22="Mountain"),EN45,IF(AND('Input Sheet'!$D$21="Wether",'Input Sheet'!$D$22="Crossbred"),EN46,IF(AND('Input Sheet'!$D$21="Wether",'Input Sheet'!$D$22="Mountain"),EN47,IF(AND('Input Sheet'!$D$21="Ewe",'Input Sheet'!$D$22="Crossbred"),EN48,IF(AND('Input Sheet'!$D$21="Ewe",'Input Sheet'!$D$22="Mountain"),EN49))))))</f>
        <v>155</v>
      </c>
      <c r="EO66" s="39">
        <f>IF(AND('Input Sheet'!$D$21="Ram",'Input Sheet'!$D$22="Crossbred"),EO44,IF(AND('Input Sheet'!$D$21="Ram",'Input Sheet'!$D$22="Mountain"),EO45,IF(AND('Input Sheet'!$D$21="Wether",'Input Sheet'!$D$22="Crossbred"),EO46,IF(AND('Input Sheet'!$D$21="Wether",'Input Sheet'!$D$22="Mountain"),EO47,IF(AND('Input Sheet'!$D$21="Ewe",'Input Sheet'!$D$22="Crossbred"),EO48,IF(AND('Input Sheet'!$D$21="Ewe",'Input Sheet'!$D$22="Mountain"),EO49))))))</f>
        <v>155</v>
      </c>
      <c r="EP66" s="39">
        <f>IF(AND('Input Sheet'!$D$21="Ram",'Input Sheet'!$D$22="Crossbred"),EP44,IF(AND('Input Sheet'!$D$21="Ram",'Input Sheet'!$D$22="Mountain"),EP45,IF(AND('Input Sheet'!$D$21="Wether",'Input Sheet'!$D$22="Crossbred"),EP46,IF(AND('Input Sheet'!$D$21="Wether",'Input Sheet'!$D$22="Mountain"),EP47,IF(AND('Input Sheet'!$D$21="Ewe",'Input Sheet'!$D$22="Crossbred"),EP48,IF(AND('Input Sheet'!$D$21="Ewe",'Input Sheet'!$D$22="Mountain"),EP49))))))</f>
        <v>155</v>
      </c>
      <c r="EQ66" s="39">
        <f>IF(AND('Input Sheet'!$D$21="Ram",'Input Sheet'!$D$22="Crossbred"),EQ44,IF(AND('Input Sheet'!$D$21="Ram",'Input Sheet'!$D$22="Mountain"),EQ45,IF(AND('Input Sheet'!$D$21="Wether",'Input Sheet'!$D$22="Crossbred"),EQ46,IF(AND('Input Sheet'!$D$21="Wether",'Input Sheet'!$D$22="Mountain"),EQ47,IF(AND('Input Sheet'!$D$21="Ewe",'Input Sheet'!$D$22="Crossbred"),EQ48,IF(AND('Input Sheet'!$D$21="Ewe",'Input Sheet'!$D$22="Mountain"),EQ49))))))</f>
        <v>155</v>
      </c>
      <c r="ER66" s="39">
        <f>IF(AND('Input Sheet'!$D$21="Ram",'Input Sheet'!$D$22="Crossbred"),ER44,IF(AND('Input Sheet'!$D$21="Ram",'Input Sheet'!$D$22="Mountain"),ER45,IF(AND('Input Sheet'!$D$21="Wether",'Input Sheet'!$D$22="Crossbred"),ER46,IF(AND('Input Sheet'!$D$21="Wether",'Input Sheet'!$D$22="Mountain"),ER47,IF(AND('Input Sheet'!$D$21="Ewe",'Input Sheet'!$D$22="Crossbred"),ER48,IF(AND('Input Sheet'!$D$21="Ewe",'Input Sheet'!$D$22="Mountain"),ER49))))))</f>
        <v>155</v>
      </c>
      <c r="ES66" s="39">
        <f>IF(AND('Input Sheet'!$D$21="Ram",'Input Sheet'!$D$22="Crossbred"),ES44,IF(AND('Input Sheet'!$D$21="Ram",'Input Sheet'!$D$22="Mountain"),ES45,IF(AND('Input Sheet'!$D$21="Wether",'Input Sheet'!$D$22="Crossbred"),ES46,IF(AND('Input Sheet'!$D$21="Wether",'Input Sheet'!$D$22="Mountain"),ES47,IF(AND('Input Sheet'!$D$21="Ewe",'Input Sheet'!$D$22="Crossbred"),ES48,IF(AND('Input Sheet'!$D$21="Ewe",'Input Sheet'!$D$22="Mountain"),ES49))))))</f>
        <v>155</v>
      </c>
      <c r="ET66" s="39">
        <f>IF(AND('Input Sheet'!$D$21="Ram",'Input Sheet'!$D$22="Crossbred"),ET44,IF(AND('Input Sheet'!$D$21="Ram",'Input Sheet'!$D$22="Mountain"),ET45,IF(AND('Input Sheet'!$D$21="Wether",'Input Sheet'!$D$22="Crossbred"),ET46,IF(AND('Input Sheet'!$D$21="Wether",'Input Sheet'!$D$22="Mountain"),ET47,IF(AND('Input Sheet'!$D$21="Ewe",'Input Sheet'!$D$22="Crossbred"),ET48,IF(AND('Input Sheet'!$D$21="Ewe",'Input Sheet'!$D$22="Mountain"),ET49))))))</f>
        <v>155</v>
      </c>
      <c r="EU66" s="39">
        <f>IF(AND('Input Sheet'!$D$21="Ram",'Input Sheet'!$D$22="Crossbred"),EU44,IF(AND('Input Sheet'!$D$21="Ram",'Input Sheet'!$D$22="Mountain"),EU45,IF(AND('Input Sheet'!$D$21="Wether",'Input Sheet'!$D$22="Crossbred"),EU46,IF(AND('Input Sheet'!$D$21="Wether",'Input Sheet'!$D$22="Mountain"),EU47,IF(AND('Input Sheet'!$D$21="Ewe",'Input Sheet'!$D$22="Crossbred"),EU48,IF(AND('Input Sheet'!$D$21="Ewe",'Input Sheet'!$D$22="Mountain"),EU49))))))</f>
        <v>155</v>
      </c>
      <c r="EV66" s="39">
        <f>IF(AND('Input Sheet'!$D$21="Ram",'Input Sheet'!$D$22="Crossbred"),EV44,IF(AND('Input Sheet'!$D$21="Ram",'Input Sheet'!$D$22="Mountain"),EV45,IF(AND('Input Sheet'!$D$21="Wether",'Input Sheet'!$D$22="Crossbred"),EV46,IF(AND('Input Sheet'!$D$21="Wether",'Input Sheet'!$D$22="Mountain"),EV47,IF(AND('Input Sheet'!$D$21="Ewe",'Input Sheet'!$D$22="Crossbred"),EV48,IF(AND('Input Sheet'!$D$21="Ewe",'Input Sheet'!$D$22="Mountain"),EV49))))))</f>
        <v>155</v>
      </c>
      <c r="EW66" s="39">
        <f>IF(AND('Input Sheet'!$D$21="Ram",'Input Sheet'!$D$22="Crossbred"),EW44,IF(AND('Input Sheet'!$D$21="Ram",'Input Sheet'!$D$22="Mountain"),EW45,IF(AND('Input Sheet'!$D$21="Wether",'Input Sheet'!$D$22="Crossbred"),EW46,IF(AND('Input Sheet'!$D$21="Wether",'Input Sheet'!$D$22="Mountain"),EW47,IF(AND('Input Sheet'!$D$21="Ewe",'Input Sheet'!$D$22="Crossbred"),EW48,IF(AND('Input Sheet'!$D$21="Ewe",'Input Sheet'!$D$22="Mountain"),EW49))))))</f>
        <v>155</v>
      </c>
      <c r="EX66" s="39">
        <f>IF(AND('Input Sheet'!$D$21="Ram",'Input Sheet'!$D$22="Crossbred"),EX44,IF(AND('Input Sheet'!$D$21="Ram",'Input Sheet'!$D$22="Mountain"),EX45,IF(AND('Input Sheet'!$D$21="Wether",'Input Sheet'!$D$22="Crossbred"),EX46,IF(AND('Input Sheet'!$D$21="Wether",'Input Sheet'!$D$22="Mountain"),EX47,IF(AND('Input Sheet'!$D$21="Ewe",'Input Sheet'!$D$22="Crossbred"),EX48,IF(AND('Input Sheet'!$D$21="Ewe",'Input Sheet'!$D$22="Mountain"),EX49))))))</f>
        <v>155</v>
      </c>
      <c r="EY66" s="39">
        <f>IF(AND('Input Sheet'!$D$21="Ram",'Input Sheet'!$D$22="Crossbred"),EY44,IF(AND('Input Sheet'!$D$21="Ram",'Input Sheet'!$D$22="Mountain"),EY45,IF(AND('Input Sheet'!$D$21="Wether",'Input Sheet'!$D$22="Crossbred"),EY46,IF(AND('Input Sheet'!$D$21="Wether",'Input Sheet'!$D$22="Mountain"),EY47,IF(AND('Input Sheet'!$D$21="Ewe",'Input Sheet'!$D$22="Crossbred"),EY48,IF(AND('Input Sheet'!$D$21="Ewe",'Input Sheet'!$D$22="Mountain"),EY49))))))</f>
        <v>155</v>
      </c>
      <c r="EZ66" s="39">
        <f>IF(AND('Input Sheet'!$D$21="Ram",'Input Sheet'!$D$22="Crossbred"),EZ44,IF(AND('Input Sheet'!$D$21="Ram",'Input Sheet'!$D$22="Mountain"),EZ45,IF(AND('Input Sheet'!$D$21="Wether",'Input Sheet'!$D$22="Crossbred"),EZ46,IF(AND('Input Sheet'!$D$21="Wether",'Input Sheet'!$D$22="Mountain"),EZ47,IF(AND('Input Sheet'!$D$21="Ewe",'Input Sheet'!$D$22="Crossbred"),EZ48,IF(AND('Input Sheet'!$D$21="Ewe",'Input Sheet'!$D$22="Mountain"),EZ49))))))</f>
        <v>155</v>
      </c>
      <c r="FA66" s="39">
        <f>IF(AND('Input Sheet'!$D$21="Ram",'Input Sheet'!$D$22="Crossbred"),FA44,IF(AND('Input Sheet'!$D$21="Ram",'Input Sheet'!$D$22="Mountain"),FA45,IF(AND('Input Sheet'!$D$21="Wether",'Input Sheet'!$D$22="Crossbred"),FA46,IF(AND('Input Sheet'!$D$21="Wether",'Input Sheet'!$D$22="Mountain"),FA47,IF(AND('Input Sheet'!$D$21="Ewe",'Input Sheet'!$D$22="Crossbred"),FA48,IF(AND('Input Sheet'!$D$21="Ewe",'Input Sheet'!$D$22="Mountain"),FA49))))))</f>
        <v>155</v>
      </c>
      <c r="FB66" s="39">
        <f>IF(AND('Input Sheet'!$D$21="Ram",'Input Sheet'!$D$22="Crossbred"),FB44,IF(AND('Input Sheet'!$D$21="Ram",'Input Sheet'!$D$22="Mountain"),FB45,IF(AND('Input Sheet'!$D$21="Wether",'Input Sheet'!$D$22="Crossbred"),FB46,IF(AND('Input Sheet'!$D$21="Wether",'Input Sheet'!$D$22="Mountain"),FB47,IF(AND('Input Sheet'!$D$21="Ewe",'Input Sheet'!$D$22="Crossbred"),FB48,IF(AND('Input Sheet'!$D$21="Ewe",'Input Sheet'!$D$22="Mountain"),FB49))))))</f>
        <v>155</v>
      </c>
      <c r="FC66" s="39">
        <f>IF(AND('Input Sheet'!$D$21="Ram",'Input Sheet'!$D$22="Crossbred"),FC44,IF(AND('Input Sheet'!$D$21="Ram",'Input Sheet'!$D$22="Mountain"),FC45,IF(AND('Input Sheet'!$D$21="Wether",'Input Sheet'!$D$22="Crossbred"),FC46,IF(AND('Input Sheet'!$D$21="Wether",'Input Sheet'!$D$22="Mountain"),FC47,IF(AND('Input Sheet'!$D$21="Ewe",'Input Sheet'!$D$22="Crossbred"),FC48,IF(AND('Input Sheet'!$D$21="Ewe",'Input Sheet'!$D$22="Mountain"),FC49))))))</f>
        <v>155</v>
      </c>
      <c r="FD66" s="39">
        <f>IF(AND('Input Sheet'!$D$21="Ram",'Input Sheet'!$D$22="Crossbred"),FD44,IF(AND('Input Sheet'!$D$21="Ram",'Input Sheet'!$D$22="Mountain"),FD45,IF(AND('Input Sheet'!$D$21="Wether",'Input Sheet'!$D$22="Crossbred"),FD46,IF(AND('Input Sheet'!$D$21="Wether",'Input Sheet'!$D$22="Mountain"),FD47,IF(AND('Input Sheet'!$D$21="Ewe",'Input Sheet'!$D$22="Crossbred"),FD48,IF(AND('Input Sheet'!$D$21="Ewe",'Input Sheet'!$D$22="Mountain"),FD49))))))</f>
        <v>155</v>
      </c>
      <c r="FE66" s="39">
        <f>IF(AND('Input Sheet'!$D$21="Ram",'Input Sheet'!$D$22="Crossbred"),FE44,IF(AND('Input Sheet'!$D$21="Ram",'Input Sheet'!$D$22="Mountain"),FE45,IF(AND('Input Sheet'!$D$21="Wether",'Input Sheet'!$D$22="Crossbred"),FE46,IF(AND('Input Sheet'!$D$21="Wether",'Input Sheet'!$D$22="Mountain"),FE47,IF(AND('Input Sheet'!$D$21="Ewe",'Input Sheet'!$D$22="Crossbred"),FE48,IF(AND('Input Sheet'!$D$21="Ewe",'Input Sheet'!$D$22="Mountain"),FE49))))))</f>
        <v>155</v>
      </c>
      <c r="FF66" s="39">
        <f>IF(AND('Input Sheet'!$D$21="Ram",'Input Sheet'!$D$22="Crossbred"),FF44,IF(AND('Input Sheet'!$D$21="Ram",'Input Sheet'!$D$22="Mountain"),FF45,IF(AND('Input Sheet'!$D$21="Wether",'Input Sheet'!$D$22="Crossbred"),FF46,IF(AND('Input Sheet'!$D$21="Wether",'Input Sheet'!$D$22="Mountain"),FF47,IF(AND('Input Sheet'!$D$21="Ewe",'Input Sheet'!$D$22="Crossbred"),FF48,IF(AND('Input Sheet'!$D$21="Ewe",'Input Sheet'!$D$22="Mountain"),FF49))))))</f>
        <v>155</v>
      </c>
      <c r="FG66" s="39">
        <f>IF(AND('Input Sheet'!$D$21="Ram",'Input Sheet'!$D$22="Crossbred"),FG44,IF(AND('Input Sheet'!$D$21="Ram",'Input Sheet'!$D$22="Mountain"),FG45,IF(AND('Input Sheet'!$D$21="Wether",'Input Sheet'!$D$22="Crossbred"),FG46,IF(AND('Input Sheet'!$D$21="Wether",'Input Sheet'!$D$22="Mountain"),FG47,IF(AND('Input Sheet'!$D$21="Ewe",'Input Sheet'!$D$22="Crossbred"),FG48,IF(AND('Input Sheet'!$D$21="Ewe",'Input Sheet'!$D$22="Mountain"),FG49))))))</f>
        <v>155</v>
      </c>
      <c r="FH66" s="39">
        <f>IF(AND('Input Sheet'!$D$21="Ram",'Input Sheet'!$D$22="Crossbred"),FH44,IF(AND('Input Sheet'!$D$21="Ram",'Input Sheet'!$D$22="Mountain"),FH45,IF(AND('Input Sheet'!$D$21="Wether",'Input Sheet'!$D$22="Crossbred"),FH46,IF(AND('Input Sheet'!$D$21="Wether",'Input Sheet'!$D$22="Mountain"),FH47,IF(AND('Input Sheet'!$D$21="Ewe",'Input Sheet'!$D$22="Crossbred"),FH48,IF(AND('Input Sheet'!$D$21="Ewe",'Input Sheet'!$D$22="Mountain"),FH49))))))</f>
        <v>155</v>
      </c>
      <c r="FI66" s="39">
        <f>IF(AND('Input Sheet'!$D$21="Ram",'Input Sheet'!$D$22="Crossbred"),FI44,IF(AND('Input Sheet'!$D$21="Ram",'Input Sheet'!$D$22="Mountain"),FI45,IF(AND('Input Sheet'!$D$21="Wether",'Input Sheet'!$D$22="Crossbred"),FI46,IF(AND('Input Sheet'!$D$21="Wether",'Input Sheet'!$D$22="Mountain"),FI47,IF(AND('Input Sheet'!$D$21="Ewe",'Input Sheet'!$D$22="Crossbred"),FI48,IF(AND('Input Sheet'!$D$21="Ewe",'Input Sheet'!$D$22="Mountain"),FI49))))))</f>
        <v>155</v>
      </c>
      <c r="FJ66" s="39">
        <f>IF(AND('Input Sheet'!$D$21="Ram",'Input Sheet'!$D$22="Crossbred"),FJ44,IF(AND('Input Sheet'!$D$21="Ram",'Input Sheet'!$D$22="Mountain"),FJ45,IF(AND('Input Sheet'!$D$21="Wether",'Input Sheet'!$D$22="Crossbred"),FJ46,IF(AND('Input Sheet'!$D$21="Wether",'Input Sheet'!$D$22="Mountain"),FJ47,IF(AND('Input Sheet'!$D$21="Ewe",'Input Sheet'!$D$22="Crossbred"),FJ48,IF(AND('Input Sheet'!$D$21="Ewe",'Input Sheet'!$D$22="Mountain"),FJ49))))))</f>
        <v>155</v>
      </c>
      <c r="FK66" s="39">
        <f>IF(AND('Input Sheet'!$D$21="Ram",'Input Sheet'!$D$22="Crossbred"),FK44,IF(AND('Input Sheet'!$D$21="Ram",'Input Sheet'!$D$22="Mountain"),FK45,IF(AND('Input Sheet'!$D$21="Wether",'Input Sheet'!$D$22="Crossbred"),FK46,IF(AND('Input Sheet'!$D$21="Wether",'Input Sheet'!$D$22="Mountain"),FK47,IF(AND('Input Sheet'!$D$21="Ewe",'Input Sheet'!$D$22="Crossbred"),FK48,IF(AND('Input Sheet'!$D$21="Ewe",'Input Sheet'!$D$22="Mountain"),FK49))))))</f>
        <v>155</v>
      </c>
      <c r="FL66" s="39">
        <f>IF(AND('Input Sheet'!$D$21="Ram",'Input Sheet'!$D$22="Crossbred"),FL44,IF(AND('Input Sheet'!$D$21="Ram",'Input Sheet'!$D$22="Mountain"),FL45,IF(AND('Input Sheet'!$D$21="Wether",'Input Sheet'!$D$22="Crossbred"),FL46,IF(AND('Input Sheet'!$D$21="Wether",'Input Sheet'!$D$22="Mountain"),FL47,IF(AND('Input Sheet'!$D$21="Ewe",'Input Sheet'!$D$22="Crossbred"),FL48,IF(AND('Input Sheet'!$D$21="Ewe",'Input Sheet'!$D$22="Mountain"),FL49))))))</f>
        <v>155</v>
      </c>
      <c r="FM66" s="39">
        <f>IF(AND('Input Sheet'!$D$21="Ram",'Input Sheet'!$D$22="Crossbred"),FM44,IF(AND('Input Sheet'!$D$21="Ram",'Input Sheet'!$D$22="Mountain"),FM45,IF(AND('Input Sheet'!$D$21="Wether",'Input Sheet'!$D$22="Crossbred"),FM46,IF(AND('Input Sheet'!$D$21="Wether",'Input Sheet'!$D$22="Mountain"),FM47,IF(AND('Input Sheet'!$D$21="Ewe",'Input Sheet'!$D$22="Crossbred"),FM48,IF(AND('Input Sheet'!$D$21="Ewe",'Input Sheet'!$D$22="Mountain"),FM49))))))</f>
        <v>155</v>
      </c>
      <c r="FN66" s="39">
        <f>IF(AND('Input Sheet'!$D$21="Ram",'Input Sheet'!$D$22="Crossbred"),FN44,IF(AND('Input Sheet'!$D$21="Ram",'Input Sheet'!$D$22="Mountain"),FN45,IF(AND('Input Sheet'!$D$21="Wether",'Input Sheet'!$D$22="Crossbred"),FN46,IF(AND('Input Sheet'!$D$21="Wether",'Input Sheet'!$D$22="Mountain"),FN47,IF(AND('Input Sheet'!$D$21="Ewe",'Input Sheet'!$D$22="Crossbred"),FN48,IF(AND('Input Sheet'!$D$21="Ewe",'Input Sheet'!$D$22="Mountain"),FN49))))))</f>
        <v>155</v>
      </c>
      <c r="FO66" s="39">
        <f>IF(AND('Input Sheet'!$D$21="Ram",'Input Sheet'!$D$22="Crossbred"),FO44,IF(AND('Input Sheet'!$D$21="Ram",'Input Sheet'!$D$22="Mountain"),FO45,IF(AND('Input Sheet'!$D$21="Wether",'Input Sheet'!$D$22="Crossbred"),FO46,IF(AND('Input Sheet'!$D$21="Wether",'Input Sheet'!$D$22="Mountain"),FO47,IF(AND('Input Sheet'!$D$21="Ewe",'Input Sheet'!$D$22="Crossbred"),FO48,IF(AND('Input Sheet'!$D$21="Ewe",'Input Sheet'!$D$22="Mountain"),FO49))))))</f>
        <v>155</v>
      </c>
      <c r="FP66" s="39">
        <f>IF(AND('Input Sheet'!$D$21="Ram",'Input Sheet'!$D$22="Crossbred"),FP44,IF(AND('Input Sheet'!$D$21="Ram",'Input Sheet'!$D$22="Mountain"),FP45,IF(AND('Input Sheet'!$D$21="Wether",'Input Sheet'!$D$22="Crossbred"),FP46,IF(AND('Input Sheet'!$D$21="Wether",'Input Sheet'!$D$22="Mountain"),FP47,IF(AND('Input Sheet'!$D$21="Ewe",'Input Sheet'!$D$22="Crossbred"),FP48,IF(AND('Input Sheet'!$D$21="Ewe",'Input Sheet'!$D$22="Mountain"),FP49))))))</f>
        <v>155</v>
      </c>
      <c r="FQ66" s="39">
        <f>IF(AND('Input Sheet'!$D$21="Ram",'Input Sheet'!$D$22="Crossbred"),FQ44,IF(AND('Input Sheet'!$D$21="Ram",'Input Sheet'!$D$22="Mountain"),FQ45,IF(AND('Input Sheet'!$D$21="Wether",'Input Sheet'!$D$22="Crossbred"),FQ46,IF(AND('Input Sheet'!$D$21="Wether",'Input Sheet'!$D$22="Mountain"),FQ47,IF(AND('Input Sheet'!$D$21="Ewe",'Input Sheet'!$D$22="Crossbred"),FQ48,IF(AND('Input Sheet'!$D$21="Ewe",'Input Sheet'!$D$22="Mountain"),FQ49))))))</f>
        <v>155</v>
      </c>
      <c r="FR66" s="39">
        <f>IF(AND('Input Sheet'!$D$21="Ram",'Input Sheet'!$D$22="Crossbred"),FR44,IF(AND('Input Sheet'!$D$21="Ram",'Input Sheet'!$D$22="Mountain"),FR45,IF(AND('Input Sheet'!$D$21="Wether",'Input Sheet'!$D$22="Crossbred"),FR46,IF(AND('Input Sheet'!$D$21="Wether",'Input Sheet'!$D$22="Mountain"),FR47,IF(AND('Input Sheet'!$D$21="Ewe",'Input Sheet'!$D$22="Crossbred"),FR48,IF(AND('Input Sheet'!$D$21="Ewe",'Input Sheet'!$D$22="Mountain"),FR49))))))</f>
        <v>155</v>
      </c>
      <c r="FS66" s="39">
        <f>IF(AND('Input Sheet'!$D$21="Ram",'Input Sheet'!$D$22="Crossbred"),FS44,IF(AND('Input Sheet'!$D$21="Ram",'Input Sheet'!$D$22="Mountain"),FS45,IF(AND('Input Sheet'!$D$21="Wether",'Input Sheet'!$D$22="Crossbred"),FS46,IF(AND('Input Sheet'!$D$21="Wether",'Input Sheet'!$D$22="Mountain"),FS47,IF(AND('Input Sheet'!$D$21="Ewe",'Input Sheet'!$D$22="Crossbred"),FS48,IF(AND('Input Sheet'!$D$21="Ewe",'Input Sheet'!$D$22="Mountain"),FS49))))))</f>
        <v>155</v>
      </c>
      <c r="FT66" s="39">
        <f>IF(AND('Input Sheet'!$D$21="Ram",'Input Sheet'!$D$22="Crossbred"),FT44,IF(AND('Input Sheet'!$D$21="Ram",'Input Sheet'!$D$22="Mountain"),FT45,IF(AND('Input Sheet'!$D$21="Wether",'Input Sheet'!$D$22="Crossbred"),FT46,IF(AND('Input Sheet'!$D$21="Wether",'Input Sheet'!$D$22="Mountain"),FT47,IF(AND('Input Sheet'!$D$21="Ewe",'Input Sheet'!$D$22="Crossbred"),FT48,IF(AND('Input Sheet'!$D$21="Ewe",'Input Sheet'!$D$22="Mountain"),FT49))))))</f>
        <v>155</v>
      </c>
      <c r="FU66" s="39">
        <f>IF(AND('Input Sheet'!$D$21="Ram",'Input Sheet'!$D$22="Crossbred"),FU44,IF(AND('Input Sheet'!$D$21="Ram",'Input Sheet'!$D$22="Mountain"),FU45,IF(AND('Input Sheet'!$D$21="Wether",'Input Sheet'!$D$22="Crossbred"),FU46,IF(AND('Input Sheet'!$D$21="Wether",'Input Sheet'!$D$22="Mountain"),FU47,IF(AND('Input Sheet'!$D$21="Ewe",'Input Sheet'!$D$22="Crossbred"),FU48,IF(AND('Input Sheet'!$D$21="Ewe",'Input Sheet'!$D$22="Mountain"),FU49))))))</f>
        <v>155</v>
      </c>
      <c r="FV66" s="39">
        <f>IF(AND('Input Sheet'!$D$21="Ram",'Input Sheet'!$D$22="Crossbred"),FV44,IF(AND('Input Sheet'!$D$21="Ram",'Input Sheet'!$D$22="Mountain"),FV45,IF(AND('Input Sheet'!$D$21="Wether",'Input Sheet'!$D$22="Crossbred"),FV46,IF(AND('Input Sheet'!$D$21="Wether",'Input Sheet'!$D$22="Mountain"),FV47,IF(AND('Input Sheet'!$D$21="Ewe",'Input Sheet'!$D$22="Crossbred"),FV48,IF(AND('Input Sheet'!$D$21="Ewe",'Input Sheet'!$D$22="Mountain"),FV49))))))</f>
        <v>155</v>
      </c>
      <c r="FW66" s="39">
        <f>IF(AND('Input Sheet'!$D$21="Ram",'Input Sheet'!$D$22="Crossbred"),FW44,IF(AND('Input Sheet'!$D$21="Ram",'Input Sheet'!$D$22="Mountain"),FW45,IF(AND('Input Sheet'!$D$21="Wether",'Input Sheet'!$D$22="Crossbred"),FW46,IF(AND('Input Sheet'!$D$21="Wether",'Input Sheet'!$D$22="Mountain"),FW47,IF(AND('Input Sheet'!$D$21="Ewe",'Input Sheet'!$D$22="Crossbred"),FW48,IF(AND('Input Sheet'!$D$21="Ewe",'Input Sheet'!$D$22="Mountain"),FW49))))))</f>
        <v>155</v>
      </c>
      <c r="FX66" s="39">
        <f>IF(AND('Input Sheet'!$D$21="Ram",'Input Sheet'!$D$22="Crossbred"),FX44,IF(AND('Input Sheet'!$D$21="Ram",'Input Sheet'!$D$22="Mountain"),FX45,IF(AND('Input Sheet'!$D$21="Wether",'Input Sheet'!$D$22="Crossbred"),FX46,IF(AND('Input Sheet'!$D$21="Wether",'Input Sheet'!$D$22="Mountain"),FX47,IF(AND('Input Sheet'!$D$21="Ewe",'Input Sheet'!$D$22="Crossbred"),FX48,IF(AND('Input Sheet'!$D$21="Ewe",'Input Sheet'!$D$22="Mountain"),FX49))))))</f>
        <v>155</v>
      </c>
      <c r="FY66" s="39">
        <f>IF(AND('Input Sheet'!$D$21="Ram",'Input Sheet'!$D$22="Crossbred"),FY44,IF(AND('Input Sheet'!$D$21="Ram",'Input Sheet'!$D$22="Mountain"),FY45,IF(AND('Input Sheet'!$D$21="Wether",'Input Sheet'!$D$22="Crossbred"),FY46,IF(AND('Input Sheet'!$D$21="Wether",'Input Sheet'!$D$22="Mountain"),FY47,IF(AND('Input Sheet'!$D$21="Ewe",'Input Sheet'!$D$22="Crossbred"),FY48,IF(AND('Input Sheet'!$D$21="Ewe",'Input Sheet'!$D$22="Mountain"),FY49))))))</f>
        <v>155</v>
      </c>
      <c r="FZ66" s="39">
        <f>IF(AND('Input Sheet'!$D$21="Ram",'Input Sheet'!$D$22="Crossbred"),FZ44,IF(AND('Input Sheet'!$D$21="Ram",'Input Sheet'!$D$22="Mountain"),FZ45,IF(AND('Input Sheet'!$D$21="Wether",'Input Sheet'!$D$22="Crossbred"),FZ46,IF(AND('Input Sheet'!$D$21="Wether",'Input Sheet'!$D$22="Mountain"),FZ47,IF(AND('Input Sheet'!$D$21="Ewe",'Input Sheet'!$D$22="Crossbred"),FZ48,IF(AND('Input Sheet'!$D$21="Ewe",'Input Sheet'!$D$22="Mountain"),FZ49))))))</f>
        <v>155</v>
      </c>
      <c r="GA66" s="39">
        <f>IF(AND('Input Sheet'!$D$21="Ram",'Input Sheet'!$D$22="Crossbred"),GA44,IF(AND('Input Sheet'!$D$21="Ram",'Input Sheet'!$D$22="Mountain"),GA45,IF(AND('Input Sheet'!$D$21="Wether",'Input Sheet'!$D$22="Crossbred"),GA46,IF(AND('Input Sheet'!$D$21="Wether",'Input Sheet'!$D$22="Mountain"),GA47,IF(AND('Input Sheet'!$D$21="Ewe",'Input Sheet'!$D$22="Crossbred"),GA48,IF(AND('Input Sheet'!$D$21="Ewe",'Input Sheet'!$D$22="Mountain"),GA49))))))</f>
        <v>155</v>
      </c>
      <c r="GB66" s="39">
        <f>IF(AND('Input Sheet'!$D$21="Ram",'Input Sheet'!$D$22="Crossbred"),GB44,IF(AND('Input Sheet'!$D$21="Ram",'Input Sheet'!$D$22="Mountain"),GB45,IF(AND('Input Sheet'!$D$21="Wether",'Input Sheet'!$D$22="Crossbred"),GB46,IF(AND('Input Sheet'!$D$21="Wether",'Input Sheet'!$D$22="Mountain"),GB47,IF(AND('Input Sheet'!$D$21="Ewe",'Input Sheet'!$D$22="Crossbred"),GB48,IF(AND('Input Sheet'!$D$21="Ewe",'Input Sheet'!$D$22="Mountain"),GB49))))))</f>
        <v>155</v>
      </c>
      <c r="GC66" s="39">
        <f>IF(AND('Input Sheet'!$D$21="Ram",'Input Sheet'!$D$22="Crossbred"),GC44,IF(AND('Input Sheet'!$D$21="Ram",'Input Sheet'!$D$22="Mountain"),GC45,IF(AND('Input Sheet'!$D$21="Wether",'Input Sheet'!$D$22="Crossbred"),GC46,IF(AND('Input Sheet'!$D$21="Wether",'Input Sheet'!$D$22="Mountain"),GC47,IF(AND('Input Sheet'!$D$21="Ewe",'Input Sheet'!$D$22="Crossbred"),GC48,IF(AND('Input Sheet'!$D$21="Ewe",'Input Sheet'!$D$22="Mountain"),GC49))))))</f>
        <v>155</v>
      </c>
      <c r="GD66" s="39">
        <f>IF(AND('Input Sheet'!$D$21="Ram",'Input Sheet'!$D$22="Crossbred"),GD44,IF(AND('Input Sheet'!$D$21="Ram",'Input Sheet'!$D$22="Mountain"),GD45,IF(AND('Input Sheet'!$D$21="Wether",'Input Sheet'!$D$22="Crossbred"),GD46,IF(AND('Input Sheet'!$D$21="Wether",'Input Sheet'!$D$22="Mountain"),GD47,IF(AND('Input Sheet'!$D$21="Ewe",'Input Sheet'!$D$22="Crossbred"),GD48,IF(AND('Input Sheet'!$D$21="Ewe",'Input Sheet'!$D$22="Mountain"),GD49))))))</f>
        <v>155</v>
      </c>
      <c r="GE66" s="39">
        <f>IF(AND('Input Sheet'!$D$21="Ram",'Input Sheet'!$D$22="Crossbred"),GE44,IF(AND('Input Sheet'!$D$21="Ram",'Input Sheet'!$D$22="Mountain"),GE45,IF(AND('Input Sheet'!$D$21="Wether",'Input Sheet'!$D$22="Crossbred"),GE46,IF(AND('Input Sheet'!$D$21="Wether",'Input Sheet'!$D$22="Mountain"),GE47,IF(AND('Input Sheet'!$D$21="Ewe",'Input Sheet'!$D$22="Crossbred"),GE48,IF(AND('Input Sheet'!$D$21="Ewe",'Input Sheet'!$D$22="Mountain"),GE49))))))</f>
        <v>155</v>
      </c>
      <c r="GF66" s="39">
        <f>IF(AND('Input Sheet'!$D$21="Ram",'Input Sheet'!$D$22="Crossbred"),GF44,IF(AND('Input Sheet'!$D$21="Ram",'Input Sheet'!$D$22="Mountain"),GF45,IF(AND('Input Sheet'!$D$21="Wether",'Input Sheet'!$D$22="Crossbred"),GF46,IF(AND('Input Sheet'!$D$21="Wether",'Input Sheet'!$D$22="Mountain"),GF47,IF(AND('Input Sheet'!$D$21="Ewe",'Input Sheet'!$D$22="Crossbred"),GF48,IF(AND('Input Sheet'!$D$21="Ewe",'Input Sheet'!$D$22="Mountain"),GF49))))))</f>
        <v>155</v>
      </c>
      <c r="GG66" s="39">
        <f>IF(AND('Input Sheet'!$D$21="Ram",'Input Sheet'!$D$22="Crossbred"),GG44,IF(AND('Input Sheet'!$D$21="Ram",'Input Sheet'!$D$22="Mountain"),GG45,IF(AND('Input Sheet'!$D$21="Wether",'Input Sheet'!$D$22="Crossbred"),GG46,IF(AND('Input Sheet'!$D$21="Wether",'Input Sheet'!$D$22="Mountain"),GG47,IF(AND('Input Sheet'!$D$21="Ewe",'Input Sheet'!$D$22="Crossbred"),GG48,IF(AND('Input Sheet'!$D$21="Ewe",'Input Sheet'!$D$22="Mountain"),GG49))))))</f>
        <v>155</v>
      </c>
      <c r="GH66" s="39">
        <f>IF(AND('Input Sheet'!$D$21="Ram",'Input Sheet'!$D$22="Crossbred"),GH44,IF(AND('Input Sheet'!$D$21="Ram",'Input Sheet'!$D$22="Mountain"),GH45,IF(AND('Input Sheet'!$D$21="Wether",'Input Sheet'!$D$22="Crossbred"),GH46,IF(AND('Input Sheet'!$D$21="Wether",'Input Sheet'!$D$22="Mountain"),GH47,IF(AND('Input Sheet'!$D$21="Ewe",'Input Sheet'!$D$22="Crossbred"),GH48,IF(AND('Input Sheet'!$D$21="Ewe",'Input Sheet'!$D$22="Mountain"),GH49))))))</f>
        <v>155</v>
      </c>
      <c r="GI66" s="39">
        <f>IF(AND('Input Sheet'!$D$21="Ram",'Input Sheet'!$D$22="Crossbred"),GI44,IF(AND('Input Sheet'!$D$21="Ram",'Input Sheet'!$D$22="Mountain"),GI45,IF(AND('Input Sheet'!$D$21="Wether",'Input Sheet'!$D$22="Crossbred"),GI46,IF(AND('Input Sheet'!$D$21="Wether",'Input Sheet'!$D$22="Mountain"),GI47,IF(AND('Input Sheet'!$D$21="Ewe",'Input Sheet'!$D$22="Crossbred"),GI48,IF(AND('Input Sheet'!$D$21="Ewe",'Input Sheet'!$D$22="Mountain"),GI49))))))</f>
        <v>155</v>
      </c>
      <c r="GJ66" s="39">
        <f>IF(AND('Input Sheet'!$D$21="Ram",'Input Sheet'!$D$22="Crossbred"),GJ44,IF(AND('Input Sheet'!$D$21="Ram",'Input Sheet'!$D$22="Mountain"),GJ45,IF(AND('Input Sheet'!$D$21="Wether",'Input Sheet'!$D$22="Crossbred"),GJ46,IF(AND('Input Sheet'!$D$21="Wether",'Input Sheet'!$D$22="Mountain"),GJ47,IF(AND('Input Sheet'!$D$21="Ewe",'Input Sheet'!$D$22="Crossbred"),GJ48,IF(AND('Input Sheet'!$D$21="Ewe",'Input Sheet'!$D$22="Mountain"),GJ49))))))</f>
        <v>155</v>
      </c>
      <c r="GK66" s="39">
        <f>IF(AND('Input Sheet'!$D$21="Ram",'Input Sheet'!$D$22="Crossbred"),GK44,IF(AND('Input Sheet'!$D$21="Ram",'Input Sheet'!$D$22="Mountain"),GK45,IF(AND('Input Sheet'!$D$21="Wether",'Input Sheet'!$D$22="Crossbred"),GK46,IF(AND('Input Sheet'!$D$21="Wether",'Input Sheet'!$D$22="Mountain"),GK47,IF(AND('Input Sheet'!$D$21="Ewe",'Input Sheet'!$D$22="Crossbred"),GK48,IF(AND('Input Sheet'!$D$21="Ewe",'Input Sheet'!$D$22="Mountain"),GK49))))))</f>
        <v>155</v>
      </c>
      <c r="GL66" s="39">
        <f>IF(AND('Input Sheet'!$D$21="Ram",'Input Sheet'!$D$22="Crossbred"),GL44,IF(AND('Input Sheet'!$D$21="Ram",'Input Sheet'!$D$22="Mountain"),GL45,IF(AND('Input Sheet'!$D$21="Wether",'Input Sheet'!$D$22="Crossbred"),GL46,IF(AND('Input Sheet'!$D$21="Wether",'Input Sheet'!$D$22="Mountain"),GL47,IF(AND('Input Sheet'!$D$21="Ewe",'Input Sheet'!$D$22="Crossbred"),GL48,IF(AND('Input Sheet'!$D$21="Ewe",'Input Sheet'!$D$22="Mountain"),GL49))))))</f>
        <v>155</v>
      </c>
      <c r="GM66" s="39">
        <f>IF(AND('Input Sheet'!$D$21="Ram",'Input Sheet'!$D$22="Crossbred"),GM44,IF(AND('Input Sheet'!$D$21="Ram",'Input Sheet'!$D$22="Mountain"),GM45,IF(AND('Input Sheet'!$D$21="Wether",'Input Sheet'!$D$22="Crossbred"),GM46,IF(AND('Input Sheet'!$D$21="Wether",'Input Sheet'!$D$22="Mountain"),GM47,IF(AND('Input Sheet'!$D$21="Ewe",'Input Sheet'!$D$22="Crossbred"),GM48,IF(AND('Input Sheet'!$D$21="Ewe",'Input Sheet'!$D$22="Mountain"),GM49))))))</f>
        <v>155</v>
      </c>
      <c r="GN66" s="39">
        <f>IF(AND('Input Sheet'!$D$21="Ram",'Input Sheet'!$D$22="Crossbred"),GN44,IF(AND('Input Sheet'!$D$21="Ram",'Input Sheet'!$D$22="Mountain"),GN45,IF(AND('Input Sheet'!$D$21="Wether",'Input Sheet'!$D$22="Crossbred"),GN46,IF(AND('Input Sheet'!$D$21="Wether",'Input Sheet'!$D$22="Mountain"),GN47,IF(AND('Input Sheet'!$D$21="Ewe",'Input Sheet'!$D$22="Crossbred"),GN48,IF(AND('Input Sheet'!$D$21="Ewe",'Input Sheet'!$D$22="Mountain"),GN49))))))</f>
        <v>155</v>
      </c>
      <c r="GO66" s="39">
        <f>IF(AND('Input Sheet'!$D$21="Ram",'Input Sheet'!$D$22="Crossbred"),GO44,IF(AND('Input Sheet'!$D$21="Ram",'Input Sheet'!$D$22="Mountain"),GO45,IF(AND('Input Sheet'!$D$21="Wether",'Input Sheet'!$D$22="Crossbred"),GO46,IF(AND('Input Sheet'!$D$21="Wether",'Input Sheet'!$D$22="Mountain"),GO47,IF(AND('Input Sheet'!$D$21="Ewe",'Input Sheet'!$D$22="Crossbred"),GO48,IF(AND('Input Sheet'!$D$21="Ewe",'Input Sheet'!$D$22="Mountain"),GO49))))))</f>
        <v>155</v>
      </c>
      <c r="GP66" s="39">
        <f>IF(AND('Input Sheet'!$D$21="Ram",'Input Sheet'!$D$22="Crossbred"),GP44,IF(AND('Input Sheet'!$D$21="Ram",'Input Sheet'!$D$22="Mountain"),GP45,IF(AND('Input Sheet'!$D$21="Wether",'Input Sheet'!$D$22="Crossbred"),GP46,IF(AND('Input Sheet'!$D$21="Wether",'Input Sheet'!$D$22="Mountain"),GP47,IF(AND('Input Sheet'!$D$21="Ewe",'Input Sheet'!$D$22="Crossbred"),GP48,IF(AND('Input Sheet'!$D$21="Ewe",'Input Sheet'!$D$22="Mountain"),GP49))))))</f>
        <v>155</v>
      </c>
      <c r="GQ66" s="39">
        <f>IF(AND('Input Sheet'!$D$21="Ram",'Input Sheet'!$D$22="Crossbred"),GQ44,IF(AND('Input Sheet'!$D$21="Ram",'Input Sheet'!$D$22="Mountain"),GQ45,IF(AND('Input Sheet'!$D$21="Wether",'Input Sheet'!$D$22="Crossbred"),GQ46,IF(AND('Input Sheet'!$D$21="Wether",'Input Sheet'!$D$22="Mountain"),GQ47,IF(AND('Input Sheet'!$D$21="Ewe",'Input Sheet'!$D$22="Crossbred"),GQ48,IF(AND('Input Sheet'!$D$21="Ewe",'Input Sheet'!$D$22="Mountain"),GQ49))))))</f>
        <v>155</v>
      </c>
      <c r="GR66" s="39">
        <f>IF(AND('Input Sheet'!$D$21="Ram",'Input Sheet'!$D$22="Crossbred"),GR44,IF(AND('Input Sheet'!$D$21="Ram",'Input Sheet'!$D$22="Mountain"),GR45,IF(AND('Input Sheet'!$D$21="Wether",'Input Sheet'!$D$22="Crossbred"),GR46,IF(AND('Input Sheet'!$D$21="Wether",'Input Sheet'!$D$22="Mountain"),GR47,IF(AND('Input Sheet'!$D$21="Ewe",'Input Sheet'!$D$22="Crossbred"),GR48,IF(AND('Input Sheet'!$D$21="Ewe",'Input Sheet'!$D$22="Mountain"),GR49))))))</f>
        <v>155</v>
      </c>
      <c r="GS66" s="39">
        <f>IF(AND('Input Sheet'!$D$21="Ram",'Input Sheet'!$D$22="Crossbred"),GS44,IF(AND('Input Sheet'!$D$21="Ram",'Input Sheet'!$D$22="Mountain"),GS45,IF(AND('Input Sheet'!$D$21="Wether",'Input Sheet'!$D$22="Crossbred"),GS46,IF(AND('Input Sheet'!$D$21="Wether",'Input Sheet'!$D$22="Mountain"),GS47,IF(AND('Input Sheet'!$D$21="Ewe",'Input Sheet'!$D$22="Crossbred"),GS48,IF(AND('Input Sheet'!$D$21="Ewe",'Input Sheet'!$D$22="Mountain"),GS49))))))</f>
        <v>155</v>
      </c>
      <c r="GT66" s="39">
        <f>IF(AND('Input Sheet'!$D$21="Ram",'Input Sheet'!$D$22="Crossbred"),GT44,IF(AND('Input Sheet'!$D$21="Ram",'Input Sheet'!$D$22="Mountain"),GT45,IF(AND('Input Sheet'!$D$21="Wether",'Input Sheet'!$D$22="Crossbred"),GT46,IF(AND('Input Sheet'!$D$21="Wether",'Input Sheet'!$D$22="Mountain"),GT47,IF(AND('Input Sheet'!$D$21="Ewe",'Input Sheet'!$D$22="Crossbred"),GT48,IF(AND('Input Sheet'!$D$21="Ewe",'Input Sheet'!$D$22="Mountain"),GT49))))))</f>
        <v>155</v>
      </c>
      <c r="GU66" s="39">
        <f>IF(AND('Input Sheet'!$D$21="Ram",'Input Sheet'!$D$22="Crossbred"),GU44,IF(AND('Input Sheet'!$D$21="Ram",'Input Sheet'!$D$22="Mountain"),GU45,IF(AND('Input Sheet'!$D$21="Wether",'Input Sheet'!$D$22="Crossbred"),GU46,IF(AND('Input Sheet'!$D$21="Wether",'Input Sheet'!$D$22="Mountain"),GU47,IF(AND('Input Sheet'!$D$21="Ewe",'Input Sheet'!$D$22="Crossbred"),GU48,IF(AND('Input Sheet'!$D$21="Ewe",'Input Sheet'!$D$22="Mountain"),GU49))))))</f>
        <v>155</v>
      </c>
      <c r="GV66" s="39">
        <f>IF(AND('Input Sheet'!$D$21="Ram",'Input Sheet'!$D$22="Crossbred"),GV44,IF(AND('Input Sheet'!$D$21="Ram",'Input Sheet'!$D$22="Mountain"),GV45,IF(AND('Input Sheet'!$D$21="Wether",'Input Sheet'!$D$22="Crossbred"),GV46,IF(AND('Input Sheet'!$D$21="Wether",'Input Sheet'!$D$22="Mountain"),GV47,IF(AND('Input Sheet'!$D$21="Ewe",'Input Sheet'!$D$22="Crossbred"),GV48,IF(AND('Input Sheet'!$D$21="Ewe",'Input Sheet'!$D$22="Mountain"),GV49))))))</f>
        <v>155</v>
      </c>
      <c r="GW66" s="39">
        <f>IF(AND('Input Sheet'!$D$21="Ram",'Input Sheet'!$D$22="Crossbred"),GW44,IF(AND('Input Sheet'!$D$21="Ram",'Input Sheet'!$D$22="Mountain"),GW45,IF(AND('Input Sheet'!$D$21="Wether",'Input Sheet'!$D$22="Crossbred"),GW46,IF(AND('Input Sheet'!$D$21="Wether",'Input Sheet'!$D$22="Mountain"),GW47,IF(AND('Input Sheet'!$D$21="Ewe",'Input Sheet'!$D$22="Crossbred"),GW48,IF(AND('Input Sheet'!$D$21="Ewe",'Input Sheet'!$D$22="Mountain"),GW49))))))</f>
        <v>155</v>
      </c>
      <c r="GX66" s="39">
        <f>IF(AND('Input Sheet'!$D$21="Ram",'Input Sheet'!$D$22="Crossbred"),GX44,IF(AND('Input Sheet'!$D$21="Ram",'Input Sheet'!$D$22="Mountain"),GX45,IF(AND('Input Sheet'!$D$21="Wether",'Input Sheet'!$D$22="Crossbred"),GX46,IF(AND('Input Sheet'!$D$21="Wether",'Input Sheet'!$D$22="Mountain"),GX47,IF(AND('Input Sheet'!$D$21="Ewe",'Input Sheet'!$D$22="Crossbred"),GX48,IF(AND('Input Sheet'!$D$21="Ewe",'Input Sheet'!$D$22="Mountain"),GX49))))))</f>
        <v>155</v>
      </c>
      <c r="GY66" s="39">
        <f>IF(AND('Input Sheet'!$D$21="Ram",'Input Sheet'!$D$22="Crossbred"),GY44,IF(AND('Input Sheet'!$D$21="Ram",'Input Sheet'!$D$22="Mountain"),GY45,IF(AND('Input Sheet'!$D$21="Wether",'Input Sheet'!$D$22="Crossbred"),GY46,IF(AND('Input Sheet'!$D$21="Wether",'Input Sheet'!$D$22="Mountain"),GY47,IF(AND('Input Sheet'!$D$21="Ewe",'Input Sheet'!$D$22="Crossbred"),GY48,IF(AND('Input Sheet'!$D$21="Ewe",'Input Sheet'!$D$22="Mountain"),GY49))))))</f>
        <v>155</v>
      </c>
      <c r="GZ66" s="39">
        <f>IF(AND('Input Sheet'!$D$21="Ram",'Input Sheet'!$D$22="Crossbred"),GZ44,IF(AND('Input Sheet'!$D$21="Ram",'Input Sheet'!$D$22="Mountain"),GZ45,IF(AND('Input Sheet'!$D$21="Wether",'Input Sheet'!$D$22="Crossbred"),GZ46,IF(AND('Input Sheet'!$D$21="Wether",'Input Sheet'!$D$22="Mountain"),GZ47,IF(AND('Input Sheet'!$D$21="Ewe",'Input Sheet'!$D$22="Crossbred"),GZ48,IF(AND('Input Sheet'!$D$21="Ewe",'Input Sheet'!$D$22="Mountain"),GZ49))))))</f>
        <v>155</v>
      </c>
      <c r="HA66" s="39">
        <f>IF(AND('Input Sheet'!$D$21="Ram",'Input Sheet'!$D$22="Crossbred"),HA44,IF(AND('Input Sheet'!$D$21="Ram",'Input Sheet'!$D$22="Mountain"),HA45,IF(AND('Input Sheet'!$D$21="Wether",'Input Sheet'!$D$22="Crossbred"),HA46,IF(AND('Input Sheet'!$D$21="Wether",'Input Sheet'!$D$22="Mountain"),HA47,IF(AND('Input Sheet'!$D$21="Ewe",'Input Sheet'!$D$22="Crossbred"),HA48,IF(AND('Input Sheet'!$D$21="Ewe",'Input Sheet'!$D$22="Mountain"),HA49))))))</f>
        <v>155</v>
      </c>
      <c r="HB66" s="39">
        <f>IF(AND('Input Sheet'!$D$21="Ram",'Input Sheet'!$D$22="Crossbred"),HB44,IF(AND('Input Sheet'!$D$21="Ram",'Input Sheet'!$D$22="Mountain"),HB45,IF(AND('Input Sheet'!$D$21="Wether",'Input Sheet'!$D$22="Crossbred"),HB46,IF(AND('Input Sheet'!$D$21="Wether",'Input Sheet'!$D$22="Mountain"),HB47,IF(AND('Input Sheet'!$D$21="Ewe",'Input Sheet'!$D$22="Crossbred"),HB48,IF(AND('Input Sheet'!$D$21="Ewe",'Input Sheet'!$D$22="Mountain"),HB49))))))</f>
        <v>155</v>
      </c>
      <c r="HC66" s="39">
        <f>IF(AND('Input Sheet'!$D$21="Ram",'Input Sheet'!$D$22="Crossbred"),HC44,IF(AND('Input Sheet'!$D$21="Ram",'Input Sheet'!$D$22="Mountain"),HC45,IF(AND('Input Sheet'!$D$21="Wether",'Input Sheet'!$D$22="Crossbred"),HC46,IF(AND('Input Sheet'!$D$21="Wether",'Input Sheet'!$D$22="Mountain"),HC47,IF(AND('Input Sheet'!$D$21="Ewe",'Input Sheet'!$D$22="Crossbred"),HC48,IF(AND('Input Sheet'!$D$21="Ewe",'Input Sheet'!$D$22="Mountain"),HC49))))))</f>
        <v>155</v>
      </c>
      <c r="HD66" s="39">
        <f>IF(AND('Input Sheet'!$D$21="Ram",'Input Sheet'!$D$22="Crossbred"),HD44,IF(AND('Input Sheet'!$D$21="Ram",'Input Sheet'!$D$22="Mountain"),HD45,IF(AND('Input Sheet'!$D$21="Wether",'Input Sheet'!$D$22="Crossbred"),HD46,IF(AND('Input Sheet'!$D$21="Wether",'Input Sheet'!$D$22="Mountain"),HD47,IF(AND('Input Sheet'!$D$21="Ewe",'Input Sheet'!$D$22="Crossbred"),HD48,IF(AND('Input Sheet'!$D$21="Ewe",'Input Sheet'!$D$22="Mountain"),HD49))))))</f>
        <v>155</v>
      </c>
      <c r="HE66" s="39">
        <f>IF(AND('Input Sheet'!$D$21="Ram",'Input Sheet'!$D$22="Crossbred"),HE44,IF(AND('Input Sheet'!$D$21="Ram",'Input Sheet'!$D$22="Mountain"),HE45,IF(AND('Input Sheet'!$D$21="Wether",'Input Sheet'!$D$22="Crossbred"),HE46,IF(AND('Input Sheet'!$D$21="Wether",'Input Sheet'!$D$22="Mountain"),HE47,IF(AND('Input Sheet'!$D$21="Ewe",'Input Sheet'!$D$22="Crossbred"),HE48,IF(AND('Input Sheet'!$D$21="Ewe",'Input Sheet'!$D$22="Mountain"),HE49))))))</f>
        <v>155</v>
      </c>
      <c r="HF66" s="39">
        <f>IF(AND('Input Sheet'!$D$21="Ram",'Input Sheet'!$D$22="Crossbred"),HF44,IF(AND('Input Sheet'!$D$21="Ram",'Input Sheet'!$D$22="Mountain"),HF45,IF(AND('Input Sheet'!$D$21="Wether",'Input Sheet'!$D$22="Crossbred"),HF46,IF(AND('Input Sheet'!$D$21="Wether",'Input Sheet'!$D$22="Mountain"),HF47,IF(AND('Input Sheet'!$D$21="Ewe",'Input Sheet'!$D$22="Crossbred"),HF48,IF(AND('Input Sheet'!$D$21="Ewe",'Input Sheet'!$D$22="Mountain"),HF49))))))</f>
        <v>155</v>
      </c>
      <c r="HG66" s="39">
        <f>IF(AND('Input Sheet'!$D$21="Ram",'Input Sheet'!$D$22="Crossbred"),HG44,IF(AND('Input Sheet'!$D$21="Ram",'Input Sheet'!$D$22="Mountain"),HG45,IF(AND('Input Sheet'!$D$21="Wether",'Input Sheet'!$D$22="Crossbred"),HG46,IF(AND('Input Sheet'!$D$21="Wether",'Input Sheet'!$D$22="Mountain"),HG47,IF(AND('Input Sheet'!$D$21="Ewe",'Input Sheet'!$D$22="Crossbred"),HG48,IF(AND('Input Sheet'!$D$21="Ewe",'Input Sheet'!$D$22="Mountain"),HG49))))))</f>
        <v>305</v>
      </c>
      <c r="HH66" s="39">
        <f>IF(AND('Input Sheet'!$D$21="Ram",'Input Sheet'!$D$22="Crossbred"),HH44,IF(AND('Input Sheet'!$D$21="Ram",'Input Sheet'!$D$22="Mountain"),HH45,IF(AND('Input Sheet'!$D$21="Wether",'Input Sheet'!$D$22="Crossbred"),HH46,IF(AND('Input Sheet'!$D$21="Wether",'Input Sheet'!$D$22="Mountain"),HH47,IF(AND('Input Sheet'!$D$21="Ewe",'Input Sheet'!$D$22="Crossbred"),HH48,IF(AND('Input Sheet'!$D$21="Ewe",'Input Sheet'!$D$22="Mountain"),HH49))))))</f>
        <v>305</v>
      </c>
      <c r="HI66" s="39">
        <f>IF(AND('Input Sheet'!$D$21="Ram",'Input Sheet'!$D$22="Crossbred"),HI44,IF(AND('Input Sheet'!$D$21="Ram",'Input Sheet'!$D$22="Mountain"),HI45,IF(AND('Input Sheet'!$D$21="Wether",'Input Sheet'!$D$22="Crossbred"),HI46,IF(AND('Input Sheet'!$D$21="Wether",'Input Sheet'!$D$22="Mountain"),HI47,IF(AND('Input Sheet'!$D$21="Ewe",'Input Sheet'!$D$22="Crossbred"),HI48,IF(AND('Input Sheet'!$D$21="Ewe",'Input Sheet'!$D$22="Mountain"),HI49))))))</f>
        <v>305</v>
      </c>
      <c r="HJ66" s="39">
        <f>IF(AND('Input Sheet'!$D$21="Ram",'Input Sheet'!$D$22="Crossbred"),HJ44,IF(AND('Input Sheet'!$D$21="Ram",'Input Sheet'!$D$22="Mountain"),HJ45,IF(AND('Input Sheet'!$D$21="Wether",'Input Sheet'!$D$22="Crossbred"),HJ46,IF(AND('Input Sheet'!$D$21="Wether",'Input Sheet'!$D$22="Mountain"),HJ47,IF(AND('Input Sheet'!$D$21="Ewe",'Input Sheet'!$D$22="Crossbred"),HJ48,IF(AND('Input Sheet'!$D$21="Ewe",'Input Sheet'!$D$22="Mountain"),HJ49))))))</f>
        <v>305</v>
      </c>
      <c r="HK66" s="39">
        <f>IF(AND('Input Sheet'!$D$21="Ram",'Input Sheet'!$D$22="Crossbred"),HK44,IF(AND('Input Sheet'!$D$21="Ram",'Input Sheet'!$D$22="Mountain"),HK45,IF(AND('Input Sheet'!$D$21="Wether",'Input Sheet'!$D$22="Crossbred"),HK46,IF(AND('Input Sheet'!$D$21="Wether",'Input Sheet'!$D$22="Mountain"),HK47,IF(AND('Input Sheet'!$D$21="Ewe",'Input Sheet'!$D$22="Crossbred"),HK48,IF(AND('Input Sheet'!$D$21="Ewe",'Input Sheet'!$D$22="Mountain"),HK49))))))</f>
        <v>305</v>
      </c>
      <c r="HL66" s="39">
        <f>IF(AND('Input Sheet'!$D$21="Ram",'Input Sheet'!$D$22="Crossbred"),HL44,IF(AND('Input Sheet'!$D$21="Ram",'Input Sheet'!$D$22="Mountain"),HL45,IF(AND('Input Sheet'!$D$21="Wether",'Input Sheet'!$D$22="Crossbred"),HL46,IF(AND('Input Sheet'!$D$21="Wether",'Input Sheet'!$D$22="Mountain"),HL47,IF(AND('Input Sheet'!$D$21="Ewe",'Input Sheet'!$D$22="Crossbred"),HL48,IF(AND('Input Sheet'!$D$21="Ewe",'Input Sheet'!$D$22="Mountain"),HL49))))))</f>
        <v>305</v>
      </c>
      <c r="HM66" s="39">
        <f>IF(AND('Input Sheet'!$D$21="Ram",'Input Sheet'!$D$22="Crossbred"),HM44,IF(AND('Input Sheet'!$D$21="Ram",'Input Sheet'!$D$22="Mountain"),HM45,IF(AND('Input Sheet'!$D$21="Wether",'Input Sheet'!$D$22="Crossbred"),HM46,IF(AND('Input Sheet'!$D$21="Wether",'Input Sheet'!$D$22="Mountain"),HM47,IF(AND('Input Sheet'!$D$21="Ewe",'Input Sheet'!$D$22="Crossbred"),HM48,IF(AND('Input Sheet'!$D$21="Ewe",'Input Sheet'!$D$22="Mountain"),HM49))))))</f>
        <v>305</v>
      </c>
      <c r="HN66" s="39">
        <f>IF(AND('Input Sheet'!$D$21="Ram",'Input Sheet'!$D$22="Crossbred"),HN44,IF(AND('Input Sheet'!$D$21="Ram",'Input Sheet'!$D$22="Mountain"),HN45,IF(AND('Input Sheet'!$D$21="Wether",'Input Sheet'!$D$22="Crossbred"),HN46,IF(AND('Input Sheet'!$D$21="Wether",'Input Sheet'!$D$22="Mountain"),HN47,IF(AND('Input Sheet'!$D$21="Ewe",'Input Sheet'!$D$22="Crossbred"),HN48,IF(AND('Input Sheet'!$D$21="Ewe",'Input Sheet'!$D$22="Mountain"),HN49))))))</f>
        <v>305</v>
      </c>
      <c r="HO66" s="39">
        <f>IF(AND('Input Sheet'!$D$21="Ram",'Input Sheet'!$D$22="Crossbred"),HO44,IF(AND('Input Sheet'!$D$21="Ram",'Input Sheet'!$D$22="Mountain"),HO45,IF(AND('Input Sheet'!$D$21="Wether",'Input Sheet'!$D$22="Crossbred"),HO46,IF(AND('Input Sheet'!$D$21="Wether",'Input Sheet'!$D$22="Mountain"),HO47,IF(AND('Input Sheet'!$D$21="Ewe",'Input Sheet'!$D$22="Crossbred"),HO48,IF(AND('Input Sheet'!$D$21="Ewe",'Input Sheet'!$D$22="Mountain"),HO49))))))</f>
        <v>305</v>
      </c>
      <c r="HP66" s="39">
        <f>IF(AND('Input Sheet'!$D$21="Ram",'Input Sheet'!$D$22="Crossbred"),HP44,IF(AND('Input Sheet'!$D$21="Ram",'Input Sheet'!$D$22="Mountain"),HP45,IF(AND('Input Sheet'!$D$21="Wether",'Input Sheet'!$D$22="Crossbred"),HP46,IF(AND('Input Sheet'!$D$21="Wether",'Input Sheet'!$D$22="Mountain"),HP47,IF(AND('Input Sheet'!$D$21="Ewe",'Input Sheet'!$D$22="Crossbred"),HP48,IF(AND('Input Sheet'!$D$21="Ewe",'Input Sheet'!$D$22="Mountain"),HP49))))))</f>
        <v>305</v>
      </c>
      <c r="HQ66" s="39">
        <f>IF(AND('Input Sheet'!$D$21="Ram",'Input Sheet'!$D$22="Crossbred"),HQ44,IF(AND('Input Sheet'!$D$21="Ram",'Input Sheet'!$D$22="Mountain"),HQ45,IF(AND('Input Sheet'!$D$21="Wether",'Input Sheet'!$D$22="Crossbred"),HQ46,IF(AND('Input Sheet'!$D$21="Wether",'Input Sheet'!$D$22="Mountain"),HQ47,IF(AND('Input Sheet'!$D$21="Ewe",'Input Sheet'!$D$22="Crossbred"),HQ48,IF(AND('Input Sheet'!$D$21="Ewe",'Input Sheet'!$D$22="Mountain"),HQ49))))))</f>
        <v>305</v>
      </c>
      <c r="HR66" s="39">
        <f>IF(AND('Input Sheet'!$D$21="Ram",'Input Sheet'!$D$22="Crossbred"),HR44,IF(AND('Input Sheet'!$D$21="Ram",'Input Sheet'!$D$22="Mountain"),HR45,IF(AND('Input Sheet'!$D$21="Wether",'Input Sheet'!$D$22="Crossbred"),HR46,IF(AND('Input Sheet'!$D$21="Wether",'Input Sheet'!$D$22="Mountain"),HR47,IF(AND('Input Sheet'!$D$21="Ewe",'Input Sheet'!$D$22="Crossbred"),HR48,IF(AND('Input Sheet'!$D$21="Ewe",'Input Sheet'!$D$22="Mountain"),HR49))))))</f>
        <v>305</v>
      </c>
      <c r="HS66" s="39">
        <f>IF(AND('Input Sheet'!$D$21="Ram",'Input Sheet'!$D$22="Crossbred"),HS44,IF(AND('Input Sheet'!$D$21="Ram",'Input Sheet'!$D$22="Mountain"),HS45,IF(AND('Input Sheet'!$D$21="Wether",'Input Sheet'!$D$22="Crossbred"),HS46,IF(AND('Input Sheet'!$D$21="Wether",'Input Sheet'!$D$22="Mountain"),HS47,IF(AND('Input Sheet'!$D$21="Ewe",'Input Sheet'!$D$22="Crossbred"),HS48,IF(AND('Input Sheet'!$D$21="Ewe",'Input Sheet'!$D$22="Mountain"),HS49))))))</f>
        <v>305</v>
      </c>
      <c r="HT66" s="39">
        <f>IF(AND('Input Sheet'!$D$21="Ram",'Input Sheet'!$D$22="Crossbred"),HT44,IF(AND('Input Sheet'!$D$21="Ram",'Input Sheet'!$D$22="Mountain"),HT45,IF(AND('Input Sheet'!$D$21="Wether",'Input Sheet'!$D$22="Crossbred"),HT46,IF(AND('Input Sheet'!$D$21="Wether",'Input Sheet'!$D$22="Mountain"),HT47,IF(AND('Input Sheet'!$D$21="Ewe",'Input Sheet'!$D$22="Crossbred"),HT48,IF(AND('Input Sheet'!$D$21="Ewe",'Input Sheet'!$D$22="Mountain"),HT49))))))</f>
        <v>305</v>
      </c>
      <c r="HU66" s="39">
        <f>IF(AND('Input Sheet'!$D$21="Ram",'Input Sheet'!$D$22="Crossbred"),HU44,IF(AND('Input Sheet'!$D$21="Ram",'Input Sheet'!$D$22="Mountain"),HU45,IF(AND('Input Sheet'!$D$21="Wether",'Input Sheet'!$D$22="Crossbred"),HU46,IF(AND('Input Sheet'!$D$21="Wether",'Input Sheet'!$D$22="Mountain"),HU47,IF(AND('Input Sheet'!$D$21="Ewe",'Input Sheet'!$D$22="Crossbred"),HU48,IF(AND('Input Sheet'!$D$21="Ewe",'Input Sheet'!$D$22="Mountain"),HU49))))))</f>
        <v>305</v>
      </c>
      <c r="HV66" s="39">
        <f>IF(AND('Input Sheet'!$D$21="Ram",'Input Sheet'!$D$22="Crossbred"),HV44,IF(AND('Input Sheet'!$D$21="Ram",'Input Sheet'!$D$22="Mountain"),HV45,IF(AND('Input Sheet'!$D$21="Wether",'Input Sheet'!$D$22="Crossbred"),HV46,IF(AND('Input Sheet'!$D$21="Wether",'Input Sheet'!$D$22="Mountain"),HV47,IF(AND('Input Sheet'!$D$21="Ewe",'Input Sheet'!$D$22="Crossbred"),HV48,IF(AND('Input Sheet'!$D$21="Ewe",'Input Sheet'!$D$22="Mountain"),HV49))))))</f>
        <v>305</v>
      </c>
      <c r="HW66" s="39">
        <f>IF(AND('Input Sheet'!$D$21="Ram",'Input Sheet'!$D$22="Crossbred"),HW44,IF(AND('Input Sheet'!$D$21="Ram",'Input Sheet'!$D$22="Mountain"),HW45,IF(AND('Input Sheet'!$D$21="Wether",'Input Sheet'!$D$22="Crossbred"),HW46,IF(AND('Input Sheet'!$D$21="Wether",'Input Sheet'!$D$22="Mountain"),HW47,IF(AND('Input Sheet'!$D$21="Ewe",'Input Sheet'!$D$22="Crossbred"),HW48,IF(AND('Input Sheet'!$D$21="Ewe",'Input Sheet'!$D$22="Mountain"),HW49))))))</f>
        <v>305</v>
      </c>
      <c r="HX66" s="39">
        <f>IF(AND('Input Sheet'!$D$21="Ram",'Input Sheet'!$D$22="Crossbred"),HX44,IF(AND('Input Sheet'!$D$21="Ram",'Input Sheet'!$D$22="Mountain"),HX45,IF(AND('Input Sheet'!$D$21="Wether",'Input Sheet'!$D$22="Crossbred"),HX46,IF(AND('Input Sheet'!$D$21="Wether",'Input Sheet'!$D$22="Mountain"),HX47,IF(AND('Input Sheet'!$D$21="Ewe",'Input Sheet'!$D$22="Crossbred"),HX48,IF(AND('Input Sheet'!$D$21="Ewe",'Input Sheet'!$D$22="Mountain"),HX49))))))</f>
        <v>305</v>
      </c>
      <c r="HY66" s="39">
        <f>IF(AND('Input Sheet'!$D$21="Ram",'Input Sheet'!$D$22="Crossbred"),HY44,IF(AND('Input Sheet'!$D$21="Ram",'Input Sheet'!$D$22="Mountain"),HY45,IF(AND('Input Sheet'!$D$21="Wether",'Input Sheet'!$D$22="Crossbred"),HY46,IF(AND('Input Sheet'!$D$21="Wether",'Input Sheet'!$D$22="Mountain"),HY47,IF(AND('Input Sheet'!$D$21="Ewe",'Input Sheet'!$D$22="Crossbred"),HY48,IF(AND('Input Sheet'!$D$21="Ewe",'Input Sheet'!$D$22="Mountain"),HY49))))))</f>
        <v>305</v>
      </c>
      <c r="HZ66" s="39">
        <f>IF(AND('Input Sheet'!$D$21="Ram",'Input Sheet'!$D$22="Crossbred"),HZ44,IF(AND('Input Sheet'!$D$21="Ram",'Input Sheet'!$D$22="Mountain"),HZ45,IF(AND('Input Sheet'!$D$21="Wether",'Input Sheet'!$D$22="Crossbred"),HZ46,IF(AND('Input Sheet'!$D$21="Wether",'Input Sheet'!$D$22="Mountain"),HZ47,IF(AND('Input Sheet'!$D$21="Ewe",'Input Sheet'!$D$22="Crossbred"),HZ48,IF(AND('Input Sheet'!$D$21="Ewe",'Input Sheet'!$D$22="Mountain"),HZ49))))))</f>
        <v>305</v>
      </c>
      <c r="IA66" s="39">
        <f>IF(AND('Input Sheet'!$D$21="Ram",'Input Sheet'!$D$22="Crossbred"),IA44,IF(AND('Input Sheet'!$D$21="Ram",'Input Sheet'!$D$22="Mountain"),IA45,IF(AND('Input Sheet'!$D$21="Wether",'Input Sheet'!$D$22="Crossbred"),IA46,IF(AND('Input Sheet'!$D$21="Wether",'Input Sheet'!$D$22="Mountain"),IA47,IF(AND('Input Sheet'!$D$21="Ewe",'Input Sheet'!$D$22="Crossbred"),IA48,IF(AND('Input Sheet'!$D$21="Ewe",'Input Sheet'!$D$22="Mountain"),IA49))))))</f>
        <v>305</v>
      </c>
      <c r="IB66" s="39">
        <f>IF(AND('Input Sheet'!$D$21="Ram",'Input Sheet'!$D$22="Crossbred"),IB44,IF(AND('Input Sheet'!$D$21="Ram",'Input Sheet'!$D$22="Mountain"),IB45,IF(AND('Input Sheet'!$D$21="Wether",'Input Sheet'!$D$22="Crossbred"),IB46,IF(AND('Input Sheet'!$D$21="Wether",'Input Sheet'!$D$22="Mountain"),IB47,IF(AND('Input Sheet'!$D$21="Ewe",'Input Sheet'!$D$22="Crossbred"),IB48,IF(AND('Input Sheet'!$D$21="Ewe",'Input Sheet'!$D$22="Mountain"),IB49))))))</f>
        <v>305</v>
      </c>
      <c r="IC66" s="39">
        <f>IF(AND('Input Sheet'!$D$21="Ram",'Input Sheet'!$D$22="Crossbred"),IC44,IF(AND('Input Sheet'!$D$21="Ram",'Input Sheet'!$D$22="Mountain"),IC45,IF(AND('Input Sheet'!$D$21="Wether",'Input Sheet'!$D$22="Crossbred"),IC46,IF(AND('Input Sheet'!$D$21="Wether",'Input Sheet'!$D$22="Mountain"),IC47,IF(AND('Input Sheet'!$D$21="Ewe",'Input Sheet'!$D$22="Crossbred"),IC48,IF(AND('Input Sheet'!$D$21="Ewe",'Input Sheet'!$D$22="Mountain"),IC49))))))</f>
        <v>305</v>
      </c>
      <c r="ID66" s="39">
        <f>IF(AND('Input Sheet'!$D$21="Ram",'Input Sheet'!$D$22="Crossbred"),ID44,IF(AND('Input Sheet'!$D$21="Ram",'Input Sheet'!$D$22="Mountain"),ID45,IF(AND('Input Sheet'!$D$21="Wether",'Input Sheet'!$D$22="Crossbred"),ID46,IF(AND('Input Sheet'!$D$21="Wether",'Input Sheet'!$D$22="Mountain"),ID47,IF(AND('Input Sheet'!$D$21="Ewe",'Input Sheet'!$D$22="Crossbred"),ID48,IF(AND('Input Sheet'!$D$21="Ewe",'Input Sheet'!$D$22="Mountain"),ID49))))))</f>
        <v>305</v>
      </c>
      <c r="IE66" s="39">
        <f>IF(AND('Input Sheet'!$D$21="Ram",'Input Sheet'!$D$22="Crossbred"),IE44,IF(AND('Input Sheet'!$D$21="Ram",'Input Sheet'!$D$22="Mountain"),IE45,IF(AND('Input Sheet'!$D$21="Wether",'Input Sheet'!$D$22="Crossbred"),IE46,IF(AND('Input Sheet'!$D$21="Wether",'Input Sheet'!$D$22="Mountain"),IE47,IF(AND('Input Sheet'!$D$21="Ewe",'Input Sheet'!$D$22="Crossbred"),IE48,IF(AND('Input Sheet'!$D$21="Ewe",'Input Sheet'!$D$22="Mountain"),IE49))))))</f>
        <v>305</v>
      </c>
      <c r="IF66" s="39">
        <f>IF(AND('Input Sheet'!$D$21="Ram",'Input Sheet'!$D$22="Crossbred"),IF44,IF(AND('Input Sheet'!$D$21="Ram",'Input Sheet'!$D$22="Mountain"),IF45,IF(AND('Input Sheet'!$D$21="Wether",'Input Sheet'!$D$22="Crossbred"),IF46,IF(AND('Input Sheet'!$D$21="Wether",'Input Sheet'!$D$22="Mountain"),IF47,IF(AND('Input Sheet'!$D$21="Ewe",'Input Sheet'!$D$22="Crossbred"),IF48,IF(AND('Input Sheet'!$D$21="Ewe",'Input Sheet'!$D$22="Mountain"),IF49))))))</f>
        <v>305</v>
      </c>
      <c r="IG66" s="39">
        <f>IF(AND('Input Sheet'!$D$21="Ram",'Input Sheet'!$D$22="Crossbred"),IG44,IF(AND('Input Sheet'!$D$21="Ram",'Input Sheet'!$D$22="Mountain"),IG45,IF(AND('Input Sheet'!$D$21="Wether",'Input Sheet'!$D$22="Crossbred"),IG46,IF(AND('Input Sheet'!$D$21="Wether",'Input Sheet'!$D$22="Mountain"),IG47,IF(AND('Input Sheet'!$D$21="Ewe",'Input Sheet'!$D$22="Crossbred"),IG48,IF(AND('Input Sheet'!$D$21="Ewe",'Input Sheet'!$D$22="Mountain"),IG49))))))</f>
        <v>305</v>
      </c>
      <c r="IH66" s="39">
        <f>IF(AND('Input Sheet'!$D$21="Ram",'Input Sheet'!$D$22="Crossbred"),IH44,IF(AND('Input Sheet'!$D$21="Ram",'Input Sheet'!$D$22="Mountain"),IH45,IF(AND('Input Sheet'!$D$21="Wether",'Input Sheet'!$D$22="Crossbred"),IH46,IF(AND('Input Sheet'!$D$21="Wether",'Input Sheet'!$D$22="Mountain"),IH47,IF(AND('Input Sheet'!$D$21="Ewe",'Input Sheet'!$D$22="Crossbred"),IH48,IF(AND('Input Sheet'!$D$21="Ewe",'Input Sheet'!$D$22="Mountain"),IH49))))))</f>
        <v>305</v>
      </c>
      <c r="II66" s="39">
        <f>IF(AND('Input Sheet'!$D$21="Ram",'Input Sheet'!$D$22="Crossbred"),II44,IF(AND('Input Sheet'!$D$21="Ram",'Input Sheet'!$D$22="Mountain"),II45,IF(AND('Input Sheet'!$D$21="Wether",'Input Sheet'!$D$22="Crossbred"),II46,IF(AND('Input Sheet'!$D$21="Wether",'Input Sheet'!$D$22="Mountain"),II47,IF(AND('Input Sheet'!$D$21="Ewe",'Input Sheet'!$D$22="Crossbred"),II48,IF(AND('Input Sheet'!$D$21="Ewe",'Input Sheet'!$D$22="Mountain"),II49))))))</f>
        <v>305</v>
      </c>
      <c r="IJ66" s="39">
        <f>IF(AND('Input Sheet'!$D$21="Ram",'Input Sheet'!$D$22="Crossbred"),IJ44,IF(AND('Input Sheet'!$D$21="Ram",'Input Sheet'!$D$22="Mountain"),IJ45,IF(AND('Input Sheet'!$D$21="Wether",'Input Sheet'!$D$22="Crossbred"),IJ46,IF(AND('Input Sheet'!$D$21="Wether",'Input Sheet'!$D$22="Mountain"),IJ47,IF(AND('Input Sheet'!$D$21="Ewe",'Input Sheet'!$D$22="Crossbred"),IJ48,IF(AND('Input Sheet'!$D$21="Ewe",'Input Sheet'!$D$22="Mountain"),IJ49))))))</f>
        <v>305</v>
      </c>
      <c r="IK66" s="39">
        <f>IF(AND('Input Sheet'!$D$21="Ram",'Input Sheet'!$D$22="Crossbred"),IK44,IF(AND('Input Sheet'!$D$21="Ram",'Input Sheet'!$D$22="Mountain"),IK45,IF(AND('Input Sheet'!$D$21="Wether",'Input Sheet'!$D$22="Crossbred"),IK46,IF(AND('Input Sheet'!$D$21="Wether",'Input Sheet'!$D$22="Mountain"),IK47,IF(AND('Input Sheet'!$D$21="Ewe",'Input Sheet'!$D$22="Crossbred"),IK48,IF(AND('Input Sheet'!$D$21="Ewe",'Input Sheet'!$D$22="Mountain"),IK49))))))</f>
        <v>305</v>
      </c>
      <c r="IL66" s="39">
        <f>IF(AND('Input Sheet'!$D$21="Ram",'Input Sheet'!$D$22="Crossbred"),IL44,IF(AND('Input Sheet'!$D$21="Ram",'Input Sheet'!$D$22="Mountain"),IL45,IF(AND('Input Sheet'!$D$21="Wether",'Input Sheet'!$D$22="Crossbred"),IL46,IF(AND('Input Sheet'!$D$21="Wether",'Input Sheet'!$D$22="Mountain"),IL47,IF(AND('Input Sheet'!$D$21="Ewe",'Input Sheet'!$D$22="Crossbred"),IL48,IF(AND('Input Sheet'!$D$21="Ewe",'Input Sheet'!$D$22="Mountain"),IL49))))))</f>
        <v>305</v>
      </c>
      <c r="IM66" s="39">
        <f>IF(AND('Input Sheet'!$D$21="Ram",'Input Sheet'!$D$22="Crossbred"),IM44,IF(AND('Input Sheet'!$D$21="Ram",'Input Sheet'!$D$22="Mountain"),IM45,IF(AND('Input Sheet'!$D$21="Wether",'Input Sheet'!$D$22="Crossbred"),IM46,IF(AND('Input Sheet'!$D$21="Wether",'Input Sheet'!$D$22="Mountain"),IM47,IF(AND('Input Sheet'!$D$21="Ewe",'Input Sheet'!$D$22="Crossbred"),IM48,IF(AND('Input Sheet'!$D$21="Ewe",'Input Sheet'!$D$22="Mountain"),IM49))))))</f>
        <v>305</v>
      </c>
      <c r="IN66" s="39">
        <f>IF(AND('Input Sheet'!$D$21="Ram",'Input Sheet'!$D$22="Crossbred"),IN44,IF(AND('Input Sheet'!$D$21="Ram",'Input Sheet'!$D$22="Mountain"),IN45,IF(AND('Input Sheet'!$D$21="Wether",'Input Sheet'!$D$22="Crossbred"),IN46,IF(AND('Input Sheet'!$D$21="Wether",'Input Sheet'!$D$22="Mountain"),IN47,IF(AND('Input Sheet'!$D$21="Ewe",'Input Sheet'!$D$22="Crossbred"),IN48,IF(AND('Input Sheet'!$D$21="Ewe",'Input Sheet'!$D$22="Mountain"),IN49))))))</f>
        <v>305</v>
      </c>
      <c r="IO66" s="39">
        <f>IF(AND('Input Sheet'!$D$21="Ram",'Input Sheet'!$D$22="Crossbred"),IO44,IF(AND('Input Sheet'!$D$21="Ram",'Input Sheet'!$D$22="Mountain"),IO45,IF(AND('Input Sheet'!$D$21="Wether",'Input Sheet'!$D$22="Crossbred"),IO46,IF(AND('Input Sheet'!$D$21="Wether",'Input Sheet'!$D$22="Mountain"),IO47,IF(AND('Input Sheet'!$D$21="Ewe",'Input Sheet'!$D$22="Crossbred"),IO48,IF(AND('Input Sheet'!$D$21="Ewe",'Input Sheet'!$D$22="Mountain"),IO49))))))</f>
        <v>305</v>
      </c>
      <c r="IP66" s="39">
        <f>IF(AND('Input Sheet'!$D$21="Ram",'Input Sheet'!$D$22="Crossbred"),IP44,IF(AND('Input Sheet'!$D$21="Ram",'Input Sheet'!$D$22="Mountain"),IP45,IF(AND('Input Sheet'!$D$21="Wether",'Input Sheet'!$D$22="Crossbred"),IP46,IF(AND('Input Sheet'!$D$21="Wether",'Input Sheet'!$D$22="Mountain"),IP47,IF(AND('Input Sheet'!$D$21="Ewe",'Input Sheet'!$D$22="Crossbred"),IP48,IF(AND('Input Sheet'!$D$21="Ewe",'Input Sheet'!$D$22="Mountain"),IP49))))))</f>
        <v>305</v>
      </c>
      <c r="IQ66" s="39">
        <f>IF(AND('Input Sheet'!$D$21="Ram",'Input Sheet'!$D$22="Crossbred"),IQ44,IF(AND('Input Sheet'!$D$21="Ram",'Input Sheet'!$D$22="Mountain"),IQ45,IF(AND('Input Sheet'!$D$21="Wether",'Input Sheet'!$D$22="Crossbred"),IQ46,IF(AND('Input Sheet'!$D$21="Wether",'Input Sheet'!$D$22="Mountain"),IQ47,IF(AND('Input Sheet'!$D$21="Ewe",'Input Sheet'!$D$22="Crossbred"),IQ48,IF(AND('Input Sheet'!$D$21="Ewe",'Input Sheet'!$D$22="Mountain"),IQ49))))))</f>
        <v>305</v>
      </c>
      <c r="IR66" s="39">
        <f>IF(AND('Input Sheet'!$D$21="Ram",'Input Sheet'!$D$22="Crossbred"),IR44,IF(AND('Input Sheet'!$D$21="Ram",'Input Sheet'!$D$22="Mountain"),IR45,IF(AND('Input Sheet'!$D$21="Wether",'Input Sheet'!$D$22="Crossbred"),IR46,IF(AND('Input Sheet'!$D$21="Wether",'Input Sheet'!$D$22="Mountain"),IR47,IF(AND('Input Sheet'!$D$21="Ewe",'Input Sheet'!$D$22="Crossbred"),IR48,IF(AND('Input Sheet'!$D$21="Ewe",'Input Sheet'!$D$22="Mountain"),IR49))))))</f>
        <v>305</v>
      </c>
      <c r="IS66" s="39">
        <f>IF(AND('Input Sheet'!$D$21="Ram",'Input Sheet'!$D$22="Crossbred"),IS44,IF(AND('Input Sheet'!$D$21="Ram",'Input Sheet'!$D$22="Mountain"),IS45,IF(AND('Input Sheet'!$D$21="Wether",'Input Sheet'!$D$22="Crossbred"),IS46,IF(AND('Input Sheet'!$D$21="Wether",'Input Sheet'!$D$22="Mountain"),IS47,IF(AND('Input Sheet'!$D$21="Ewe",'Input Sheet'!$D$22="Crossbred"),IS48,IF(AND('Input Sheet'!$D$21="Ewe",'Input Sheet'!$D$22="Mountain"),IS49))))))</f>
        <v>305</v>
      </c>
      <c r="IT66" s="39">
        <f>IF(AND('Input Sheet'!$D$21="Ram",'Input Sheet'!$D$22="Crossbred"),IT44,IF(AND('Input Sheet'!$D$21="Ram",'Input Sheet'!$D$22="Mountain"),IT45,IF(AND('Input Sheet'!$D$21="Wether",'Input Sheet'!$D$22="Crossbred"),IT46,IF(AND('Input Sheet'!$D$21="Wether",'Input Sheet'!$D$22="Mountain"),IT47,IF(AND('Input Sheet'!$D$21="Ewe",'Input Sheet'!$D$22="Crossbred"),IT48,IF(AND('Input Sheet'!$D$21="Ewe",'Input Sheet'!$D$22="Mountain"),IT49))))))</f>
        <v>305</v>
      </c>
      <c r="IU66" s="39">
        <f>IF(AND('Input Sheet'!$D$21="Ram",'Input Sheet'!$D$22="Crossbred"),IU44,IF(AND('Input Sheet'!$D$21="Ram",'Input Sheet'!$D$22="Mountain"),IU45,IF(AND('Input Sheet'!$D$21="Wether",'Input Sheet'!$D$22="Crossbred"),IU46,IF(AND('Input Sheet'!$D$21="Wether",'Input Sheet'!$D$22="Mountain"),IU47,IF(AND('Input Sheet'!$D$21="Ewe",'Input Sheet'!$D$22="Crossbred"),IU48,IF(AND('Input Sheet'!$D$21="Ewe",'Input Sheet'!$D$22="Mountain"),IU49))))))</f>
        <v>305</v>
      </c>
      <c r="IV66" s="39">
        <f>IF(AND('Input Sheet'!$D$21="Ram",'Input Sheet'!$D$22="Crossbred"),IV44,IF(AND('Input Sheet'!$D$21="Ram",'Input Sheet'!$D$22="Mountain"),IV45,IF(AND('Input Sheet'!$D$21="Wether",'Input Sheet'!$D$22="Crossbred"),IV46,IF(AND('Input Sheet'!$D$21="Wether",'Input Sheet'!$D$22="Mountain"),IV47,IF(AND('Input Sheet'!$D$21="Ewe",'Input Sheet'!$D$22="Crossbred"),IV48,IF(AND('Input Sheet'!$D$21="Ewe",'Input Sheet'!$D$22="Mountain"),IV49))))))</f>
        <v>305</v>
      </c>
      <c r="IW66" s="39">
        <f>IF(AND('Input Sheet'!$D$21="Ram",'Input Sheet'!$D$22="Crossbred"),IW44,IF(AND('Input Sheet'!$D$21="Ram",'Input Sheet'!$D$22="Mountain"),IW45,IF(AND('Input Sheet'!$D$21="Wether",'Input Sheet'!$D$22="Crossbred"),IW46,IF(AND('Input Sheet'!$D$21="Wether",'Input Sheet'!$D$22="Mountain"),IW47,IF(AND('Input Sheet'!$D$21="Ewe",'Input Sheet'!$D$22="Crossbred"),IW48,IF(AND('Input Sheet'!$D$21="Ewe",'Input Sheet'!$D$22="Mountain"),IW49))))))</f>
        <v>305</v>
      </c>
      <c r="IX66" s="39">
        <f>IF(AND('Input Sheet'!$D$21="Ram",'Input Sheet'!$D$22="Crossbred"),IX44,IF(AND('Input Sheet'!$D$21="Ram",'Input Sheet'!$D$22="Mountain"),IX45,IF(AND('Input Sheet'!$D$21="Wether",'Input Sheet'!$D$22="Crossbred"),IX46,IF(AND('Input Sheet'!$D$21="Wether",'Input Sheet'!$D$22="Mountain"),IX47,IF(AND('Input Sheet'!$D$21="Ewe",'Input Sheet'!$D$22="Crossbred"),IX48,IF(AND('Input Sheet'!$D$21="Ewe",'Input Sheet'!$D$22="Mountain"),IX49))))))</f>
        <v>305</v>
      </c>
      <c r="IY66" s="39">
        <f>IF(AND('Input Sheet'!$D$21="Ram",'Input Sheet'!$D$22="Crossbred"),IY44,IF(AND('Input Sheet'!$D$21="Ram",'Input Sheet'!$D$22="Mountain"),IY45,IF(AND('Input Sheet'!$D$21="Wether",'Input Sheet'!$D$22="Crossbred"),IY46,IF(AND('Input Sheet'!$D$21="Wether",'Input Sheet'!$D$22="Mountain"),IY47,IF(AND('Input Sheet'!$D$21="Ewe",'Input Sheet'!$D$22="Crossbred"),IY48,IF(AND('Input Sheet'!$D$21="Ewe",'Input Sheet'!$D$22="Mountain"),IY49))))))</f>
        <v>305</v>
      </c>
      <c r="IZ66" s="39">
        <f>IF(AND('Input Sheet'!$D$21="Ram",'Input Sheet'!$D$22="Crossbred"),IZ44,IF(AND('Input Sheet'!$D$21="Ram",'Input Sheet'!$D$22="Mountain"),IZ45,IF(AND('Input Sheet'!$D$21="Wether",'Input Sheet'!$D$22="Crossbred"),IZ46,IF(AND('Input Sheet'!$D$21="Wether",'Input Sheet'!$D$22="Mountain"),IZ47,IF(AND('Input Sheet'!$D$21="Ewe",'Input Sheet'!$D$22="Crossbred"),IZ48,IF(AND('Input Sheet'!$D$21="Ewe",'Input Sheet'!$D$22="Mountain"),IZ49))))))</f>
        <v>305</v>
      </c>
      <c r="JA66" s="39">
        <f>IF(AND('Input Sheet'!$D$21="Ram",'Input Sheet'!$D$22="Crossbred"),JA44,IF(AND('Input Sheet'!$D$21="Ram",'Input Sheet'!$D$22="Mountain"),JA45,IF(AND('Input Sheet'!$D$21="Wether",'Input Sheet'!$D$22="Crossbred"),JA46,IF(AND('Input Sheet'!$D$21="Wether",'Input Sheet'!$D$22="Mountain"),JA47,IF(AND('Input Sheet'!$D$21="Ewe",'Input Sheet'!$D$22="Crossbred"),JA48,IF(AND('Input Sheet'!$D$21="Ewe",'Input Sheet'!$D$22="Mountain"),JA49))))))</f>
        <v>305</v>
      </c>
      <c r="JB66" s="39">
        <f>IF(AND('Input Sheet'!$D$21="Ram",'Input Sheet'!$D$22="Crossbred"),JB44,IF(AND('Input Sheet'!$D$21="Ram",'Input Sheet'!$D$22="Mountain"),JB45,IF(AND('Input Sheet'!$D$21="Wether",'Input Sheet'!$D$22="Crossbred"),JB46,IF(AND('Input Sheet'!$D$21="Wether",'Input Sheet'!$D$22="Mountain"),JB47,IF(AND('Input Sheet'!$D$21="Ewe",'Input Sheet'!$D$22="Crossbred"),JB48,IF(AND('Input Sheet'!$D$21="Ewe",'Input Sheet'!$D$22="Mountain"),JB49))))))</f>
        <v>305</v>
      </c>
      <c r="JC66" s="39">
        <f>IF(AND('Input Sheet'!$D$21="Ram",'Input Sheet'!$D$22="Crossbred"),JC44,IF(AND('Input Sheet'!$D$21="Ram",'Input Sheet'!$D$22="Mountain"),JC45,IF(AND('Input Sheet'!$D$21="Wether",'Input Sheet'!$D$22="Crossbred"),JC46,IF(AND('Input Sheet'!$D$21="Wether",'Input Sheet'!$D$22="Mountain"),JC47,IF(AND('Input Sheet'!$D$21="Ewe",'Input Sheet'!$D$22="Crossbred"),JC48,IF(AND('Input Sheet'!$D$21="Ewe",'Input Sheet'!$D$22="Mountain"),JC49))))))</f>
        <v>305</v>
      </c>
      <c r="JD66" s="39">
        <f>IF(AND('Input Sheet'!$D$21="Ram",'Input Sheet'!$D$22="Crossbred"),JD44,IF(AND('Input Sheet'!$D$21="Ram",'Input Sheet'!$D$22="Mountain"),JD45,IF(AND('Input Sheet'!$D$21="Wether",'Input Sheet'!$D$22="Crossbred"),JD46,IF(AND('Input Sheet'!$D$21="Wether",'Input Sheet'!$D$22="Mountain"),JD47,IF(AND('Input Sheet'!$D$21="Ewe",'Input Sheet'!$D$22="Crossbred"),JD48,IF(AND('Input Sheet'!$D$21="Ewe",'Input Sheet'!$D$22="Mountain"),JD49))))))</f>
        <v>305</v>
      </c>
      <c r="JE66" s="39">
        <f>IF(AND('Input Sheet'!$D$21="Ram",'Input Sheet'!$D$22="Crossbred"),JE44,IF(AND('Input Sheet'!$D$21="Ram",'Input Sheet'!$D$22="Mountain"),JE45,IF(AND('Input Sheet'!$D$21="Wether",'Input Sheet'!$D$22="Crossbred"),JE46,IF(AND('Input Sheet'!$D$21="Wether",'Input Sheet'!$D$22="Mountain"),JE47,IF(AND('Input Sheet'!$D$21="Ewe",'Input Sheet'!$D$22="Crossbred"),JE48,IF(AND('Input Sheet'!$D$21="Ewe",'Input Sheet'!$D$22="Mountain"),JE49))))))</f>
        <v>305</v>
      </c>
      <c r="JF66" s="39">
        <f>IF(AND('Input Sheet'!$D$21="Ram",'Input Sheet'!$D$22="Crossbred"),JF44,IF(AND('Input Sheet'!$D$21="Ram",'Input Sheet'!$D$22="Mountain"),JF45,IF(AND('Input Sheet'!$D$21="Wether",'Input Sheet'!$D$22="Crossbred"),JF46,IF(AND('Input Sheet'!$D$21="Wether",'Input Sheet'!$D$22="Mountain"),JF47,IF(AND('Input Sheet'!$D$21="Ewe",'Input Sheet'!$D$22="Crossbred"),JF48,IF(AND('Input Sheet'!$D$21="Ewe",'Input Sheet'!$D$22="Mountain"),JF49))))))</f>
        <v>305</v>
      </c>
      <c r="JG66" s="39">
        <f>IF(AND('Input Sheet'!$D$21="Ram",'Input Sheet'!$D$22="Crossbred"),JG44,IF(AND('Input Sheet'!$D$21="Ram",'Input Sheet'!$D$22="Mountain"),JG45,IF(AND('Input Sheet'!$D$21="Wether",'Input Sheet'!$D$22="Crossbred"),JG46,IF(AND('Input Sheet'!$D$21="Wether",'Input Sheet'!$D$22="Mountain"),JG47,IF(AND('Input Sheet'!$D$21="Ewe",'Input Sheet'!$D$22="Crossbred"),JG48,IF(AND('Input Sheet'!$D$21="Ewe",'Input Sheet'!$D$22="Mountain"),JG49))))))</f>
        <v>305</v>
      </c>
      <c r="JH66" s="39">
        <f>IF(AND('Input Sheet'!$D$21="Ram",'Input Sheet'!$D$22="Crossbred"),JH44,IF(AND('Input Sheet'!$D$21="Ram",'Input Sheet'!$D$22="Mountain"),JH45,IF(AND('Input Sheet'!$D$21="Wether",'Input Sheet'!$D$22="Crossbred"),JH46,IF(AND('Input Sheet'!$D$21="Wether",'Input Sheet'!$D$22="Mountain"),JH47,IF(AND('Input Sheet'!$D$21="Ewe",'Input Sheet'!$D$22="Crossbred"),JH48,IF(AND('Input Sheet'!$D$21="Ewe",'Input Sheet'!$D$22="Mountain"),JH49))))))</f>
        <v>305</v>
      </c>
      <c r="JI66" s="39">
        <f>IF(AND('Input Sheet'!$D$21="Ram",'Input Sheet'!$D$22="Crossbred"),JI44,IF(AND('Input Sheet'!$D$21="Ram",'Input Sheet'!$D$22="Mountain"),JI45,IF(AND('Input Sheet'!$D$21="Wether",'Input Sheet'!$D$22="Crossbred"),JI46,IF(AND('Input Sheet'!$D$21="Wether",'Input Sheet'!$D$22="Mountain"),JI47,IF(AND('Input Sheet'!$D$21="Ewe",'Input Sheet'!$D$22="Crossbred"),JI48,IF(AND('Input Sheet'!$D$21="Ewe",'Input Sheet'!$D$22="Mountain"),JI49))))))</f>
        <v>305</v>
      </c>
      <c r="JJ66" s="39">
        <f>IF(AND('Input Sheet'!$D$21="Ram",'Input Sheet'!$D$22="Crossbred"),JJ44,IF(AND('Input Sheet'!$D$21="Ram",'Input Sheet'!$D$22="Mountain"),JJ45,IF(AND('Input Sheet'!$D$21="Wether",'Input Sheet'!$D$22="Crossbred"),JJ46,IF(AND('Input Sheet'!$D$21="Wether",'Input Sheet'!$D$22="Mountain"),JJ47,IF(AND('Input Sheet'!$D$21="Ewe",'Input Sheet'!$D$22="Crossbred"),JJ48,IF(AND('Input Sheet'!$D$21="Ewe",'Input Sheet'!$D$22="Mountain"),JJ49))))))</f>
        <v>305</v>
      </c>
      <c r="JK66" s="39">
        <f>IF(AND('Input Sheet'!$D$21="Ram",'Input Sheet'!$D$22="Crossbred"),JK44,IF(AND('Input Sheet'!$D$21="Ram",'Input Sheet'!$D$22="Mountain"),JK45,IF(AND('Input Sheet'!$D$21="Wether",'Input Sheet'!$D$22="Crossbred"),JK46,IF(AND('Input Sheet'!$D$21="Wether",'Input Sheet'!$D$22="Mountain"),JK47,IF(AND('Input Sheet'!$D$21="Ewe",'Input Sheet'!$D$22="Crossbred"),JK48,IF(AND('Input Sheet'!$D$21="Ewe",'Input Sheet'!$D$22="Mountain"),JK49))))))</f>
        <v>305</v>
      </c>
      <c r="JL66" s="39">
        <f>IF(AND('Input Sheet'!$D$21="Ram",'Input Sheet'!$D$22="Crossbred"),JL44,IF(AND('Input Sheet'!$D$21="Ram",'Input Sheet'!$D$22="Mountain"),JL45,IF(AND('Input Sheet'!$D$21="Wether",'Input Sheet'!$D$22="Crossbred"),JL46,IF(AND('Input Sheet'!$D$21="Wether",'Input Sheet'!$D$22="Mountain"),JL47,IF(AND('Input Sheet'!$D$21="Ewe",'Input Sheet'!$D$22="Crossbred"),JL48,IF(AND('Input Sheet'!$D$21="Ewe",'Input Sheet'!$D$22="Mountain"),JL49))))))</f>
        <v>305</v>
      </c>
      <c r="JM66" s="39">
        <f>IF(AND('Input Sheet'!$D$21="Ram",'Input Sheet'!$D$22="Crossbred"),JM44,IF(AND('Input Sheet'!$D$21="Ram",'Input Sheet'!$D$22="Mountain"),JM45,IF(AND('Input Sheet'!$D$21="Wether",'Input Sheet'!$D$22="Crossbred"),JM46,IF(AND('Input Sheet'!$D$21="Wether",'Input Sheet'!$D$22="Mountain"),JM47,IF(AND('Input Sheet'!$D$21="Ewe",'Input Sheet'!$D$22="Crossbred"),JM48,IF(AND('Input Sheet'!$D$21="Ewe",'Input Sheet'!$D$22="Mountain"),JM49))))))</f>
        <v>305</v>
      </c>
      <c r="JN66" s="39">
        <f>IF(AND('Input Sheet'!$D$21="Ram",'Input Sheet'!$D$22="Crossbred"),JN44,IF(AND('Input Sheet'!$D$21="Ram",'Input Sheet'!$D$22="Mountain"),JN45,IF(AND('Input Sheet'!$D$21="Wether",'Input Sheet'!$D$22="Crossbred"),JN46,IF(AND('Input Sheet'!$D$21="Wether",'Input Sheet'!$D$22="Mountain"),JN47,IF(AND('Input Sheet'!$D$21="Ewe",'Input Sheet'!$D$22="Crossbred"),JN48,IF(AND('Input Sheet'!$D$21="Ewe",'Input Sheet'!$D$22="Mountain"),JN49))))))</f>
        <v>305</v>
      </c>
      <c r="JO66" s="39">
        <f>IF(AND('Input Sheet'!$D$21="Ram",'Input Sheet'!$D$22="Crossbred"),JO44,IF(AND('Input Sheet'!$D$21="Ram",'Input Sheet'!$D$22="Mountain"),JO45,IF(AND('Input Sheet'!$D$21="Wether",'Input Sheet'!$D$22="Crossbred"),JO46,IF(AND('Input Sheet'!$D$21="Wether",'Input Sheet'!$D$22="Mountain"),JO47,IF(AND('Input Sheet'!$D$21="Ewe",'Input Sheet'!$D$22="Crossbred"),JO48,IF(AND('Input Sheet'!$D$21="Ewe",'Input Sheet'!$D$22="Mountain"),JO49))))))</f>
        <v>305</v>
      </c>
      <c r="JP66" s="39">
        <f>IF(AND('Input Sheet'!$D$21="Ram",'Input Sheet'!$D$22="Crossbred"),JP44,IF(AND('Input Sheet'!$D$21="Ram",'Input Sheet'!$D$22="Mountain"),JP45,IF(AND('Input Sheet'!$D$21="Wether",'Input Sheet'!$D$22="Crossbred"),JP46,IF(AND('Input Sheet'!$D$21="Wether",'Input Sheet'!$D$22="Mountain"),JP47,IF(AND('Input Sheet'!$D$21="Ewe",'Input Sheet'!$D$22="Crossbred"),JP48,IF(AND('Input Sheet'!$D$21="Ewe",'Input Sheet'!$D$22="Mountain"),JP49))))))</f>
        <v>305</v>
      </c>
      <c r="JQ66" s="39">
        <f>IF(AND('Input Sheet'!$D$21="Ram",'Input Sheet'!$D$22="Crossbred"),JQ44,IF(AND('Input Sheet'!$D$21="Ram",'Input Sheet'!$D$22="Mountain"),JQ45,IF(AND('Input Sheet'!$D$21="Wether",'Input Sheet'!$D$22="Crossbred"),JQ46,IF(AND('Input Sheet'!$D$21="Wether",'Input Sheet'!$D$22="Mountain"),JQ47,IF(AND('Input Sheet'!$D$21="Ewe",'Input Sheet'!$D$22="Crossbred"),JQ48,IF(AND('Input Sheet'!$D$21="Ewe",'Input Sheet'!$D$22="Mountain"),JQ49))))))</f>
        <v>305</v>
      </c>
      <c r="JR66" s="39">
        <f>IF(AND('Input Sheet'!$D$21="Ram",'Input Sheet'!$D$22="Crossbred"),JR44,IF(AND('Input Sheet'!$D$21="Ram",'Input Sheet'!$D$22="Mountain"),JR45,IF(AND('Input Sheet'!$D$21="Wether",'Input Sheet'!$D$22="Crossbred"),JR46,IF(AND('Input Sheet'!$D$21="Wether",'Input Sheet'!$D$22="Mountain"),JR47,IF(AND('Input Sheet'!$D$21="Ewe",'Input Sheet'!$D$22="Crossbred"),JR48,IF(AND('Input Sheet'!$D$21="Ewe",'Input Sheet'!$D$22="Mountain"),JR49))))))</f>
        <v>305</v>
      </c>
      <c r="JS66" s="39">
        <f>IF(AND('Input Sheet'!$D$21="Ram",'Input Sheet'!$D$22="Crossbred"),JS44,IF(AND('Input Sheet'!$D$21="Ram",'Input Sheet'!$D$22="Mountain"),JS45,IF(AND('Input Sheet'!$D$21="Wether",'Input Sheet'!$D$22="Crossbred"),JS46,IF(AND('Input Sheet'!$D$21="Wether",'Input Sheet'!$D$22="Mountain"),JS47,IF(AND('Input Sheet'!$D$21="Ewe",'Input Sheet'!$D$22="Crossbred"),JS48,IF(AND('Input Sheet'!$D$21="Ewe",'Input Sheet'!$D$22="Mountain"),JS49))))))</f>
        <v>305</v>
      </c>
      <c r="JT66" s="39">
        <f>IF(AND('Input Sheet'!$D$21="Ram",'Input Sheet'!$D$22="Crossbred"),JT44,IF(AND('Input Sheet'!$D$21="Ram",'Input Sheet'!$D$22="Mountain"),JT45,IF(AND('Input Sheet'!$D$21="Wether",'Input Sheet'!$D$22="Crossbred"),JT46,IF(AND('Input Sheet'!$D$21="Wether",'Input Sheet'!$D$22="Mountain"),JT47,IF(AND('Input Sheet'!$D$21="Ewe",'Input Sheet'!$D$22="Crossbred"),JT48,IF(AND('Input Sheet'!$D$21="Ewe",'Input Sheet'!$D$22="Mountain"),JT49))))))</f>
        <v>305</v>
      </c>
      <c r="JU66" s="39">
        <f>IF(AND('Input Sheet'!$D$21="Ram",'Input Sheet'!$D$22="Crossbred"),JU44,IF(AND('Input Sheet'!$D$21="Ram",'Input Sheet'!$D$22="Mountain"),JU45,IF(AND('Input Sheet'!$D$21="Wether",'Input Sheet'!$D$22="Crossbred"),JU46,IF(AND('Input Sheet'!$D$21="Wether",'Input Sheet'!$D$22="Mountain"),JU47,IF(AND('Input Sheet'!$D$21="Ewe",'Input Sheet'!$D$22="Crossbred"),JU48,IF(AND('Input Sheet'!$D$21="Ewe",'Input Sheet'!$D$22="Mountain"),JU49))))))</f>
        <v>305</v>
      </c>
      <c r="JV66" s="39">
        <f>IF(AND('Input Sheet'!$D$21="Ram",'Input Sheet'!$D$22="Crossbred"),JV44,IF(AND('Input Sheet'!$D$21="Ram",'Input Sheet'!$D$22="Mountain"),JV45,IF(AND('Input Sheet'!$D$21="Wether",'Input Sheet'!$D$22="Crossbred"),JV46,IF(AND('Input Sheet'!$D$21="Wether",'Input Sheet'!$D$22="Mountain"),JV47,IF(AND('Input Sheet'!$D$21="Ewe",'Input Sheet'!$D$22="Crossbred"),JV48,IF(AND('Input Sheet'!$D$21="Ewe",'Input Sheet'!$D$22="Mountain"),JV49))))))</f>
        <v>305</v>
      </c>
      <c r="JW66" s="39">
        <f>IF(AND('Input Sheet'!$D$21="Ram",'Input Sheet'!$D$22="Crossbred"),JW44,IF(AND('Input Sheet'!$D$21="Ram",'Input Sheet'!$D$22="Mountain"),JW45,IF(AND('Input Sheet'!$D$21="Wether",'Input Sheet'!$D$22="Crossbred"),JW46,IF(AND('Input Sheet'!$D$21="Wether",'Input Sheet'!$D$22="Mountain"),JW47,IF(AND('Input Sheet'!$D$21="Ewe",'Input Sheet'!$D$22="Crossbred"),JW48,IF(AND('Input Sheet'!$D$21="Ewe",'Input Sheet'!$D$22="Mountain"),JW49))))))</f>
        <v>305</v>
      </c>
      <c r="JX66" s="39">
        <f>IF(AND('Input Sheet'!$D$21="Ram",'Input Sheet'!$D$22="Crossbred"),JX44,IF(AND('Input Sheet'!$D$21="Ram",'Input Sheet'!$D$22="Mountain"),JX45,IF(AND('Input Sheet'!$D$21="Wether",'Input Sheet'!$D$22="Crossbred"),JX46,IF(AND('Input Sheet'!$D$21="Wether",'Input Sheet'!$D$22="Mountain"),JX47,IF(AND('Input Sheet'!$D$21="Ewe",'Input Sheet'!$D$22="Crossbred"),JX48,IF(AND('Input Sheet'!$D$21="Ewe",'Input Sheet'!$D$22="Mountain"),JX49))))))</f>
        <v>305</v>
      </c>
      <c r="JY66" s="39">
        <f>IF(AND('Input Sheet'!$D$21="Ram",'Input Sheet'!$D$22="Crossbred"),JY44,IF(AND('Input Sheet'!$D$21="Ram",'Input Sheet'!$D$22="Mountain"),JY45,IF(AND('Input Sheet'!$D$21="Wether",'Input Sheet'!$D$22="Crossbred"),JY46,IF(AND('Input Sheet'!$D$21="Wether",'Input Sheet'!$D$22="Mountain"),JY47,IF(AND('Input Sheet'!$D$21="Ewe",'Input Sheet'!$D$22="Crossbred"),JY48,IF(AND('Input Sheet'!$D$21="Ewe",'Input Sheet'!$D$22="Mountain"),JY49))))))</f>
        <v>305</v>
      </c>
      <c r="JZ66" s="39">
        <f>IF(AND('Input Sheet'!$D$21="Ram",'Input Sheet'!$D$22="Crossbred"),JZ44,IF(AND('Input Sheet'!$D$21="Ram",'Input Sheet'!$D$22="Mountain"),JZ45,IF(AND('Input Sheet'!$D$21="Wether",'Input Sheet'!$D$22="Crossbred"),JZ46,IF(AND('Input Sheet'!$D$21="Wether",'Input Sheet'!$D$22="Mountain"),JZ47,IF(AND('Input Sheet'!$D$21="Ewe",'Input Sheet'!$D$22="Crossbred"),JZ48,IF(AND('Input Sheet'!$D$21="Ewe",'Input Sheet'!$D$22="Mountain"),JZ49))))))</f>
        <v>305</v>
      </c>
      <c r="KA66" s="39">
        <f>IF(AND('Input Sheet'!$D$21="Ram",'Input Sheet'!$D$22="Crossbred"),KA44,IF(AND('Input Sheet'!$D$21="Ram",'Input Sheet'!$D$22="Mountain"),KA45,IF(AND('Input Sheet'!$D$21="Wether",'Input Sheet'!$D$22="Crossbred"),KA46,IF(AND('Input Sheet'!$D$21="Wether",'Input Sheet'!$D$22="Mountain"),KA47,IF(AND('Input Sheet'!$D$21="Ewe",'Input Sheet'!$D$22="Crossbred"),KA48,IF(AND('Input Sheet'!$D$21="Ewe",'Input Sheet'!$D$22="Mountain"),KA49))))))</f>
        <v>305</v>
      </c>
      <c r="KB66" s="39">
        <f>IF(AND('Input Sheet'!$D$21="Ram",'Input Sheet'!$D$22="Crossbred"),KB44,IF(AND('Input Sheet'!$D$21="Ram",'Input Sheet'!$D$22="Mountain"),KB45,IF(AND('Input Sheet'!$D$21="Wether",'Input Sheet'!$D$22="Crossbred"),KB46,IF(AND('Input Sheet'!$D$21="Wether",'Input Sheet'!$D$22="Mountain"),KB47,IF(AND('Input Sheet'!$D$21="Ewe",'Input Sheet'!$D$22="Crossbred"),KB48,IF(AND('Input Sheet'!$D$21="Ewe",'Input Sheet'!$D$22="Mountain"),KB49))))))</f>
        <v>305</v>
      </c>
      <c r="KC66" s="39">
        <f>IF(AND('Input Sheet'!$D$21="Ram",'Input Sheet'!$D$22="Crossbred"),KC44,IF(AND('Input Sheet'!$D$21="Ram",'Input Sheet'!$D$22="Mountain"),KC45,IF(AND('Input Sheet'!$D$21="Wether",'Input Sheet'!$D$22="Crossbred"),KC46,IF(AND('Input Sheet'!$D$21="Wether",'Input Sheet'!$D$22="Mountain"),KC47,IF(AND('Input Sheet'!$D$21="Ewe",'Input Sheet'!$D$22="Crossbred"),KC48,IF(AND('Input Sheet'!$D$21="Ewe",'Input Sheet'!$D$22="Mountain"),KC49))))))</f>
        <v>305</v>
      </c>
      <c r="KD66" s="39">
        <f>IF(AND('Input Sheet'!$D$21="Ram",'Input Sheet'!$D$22="Crossbred"),KD44,IF(AND('Input Sheet'!$D$21="Ram",'Input Sheet'!$D$22="Mountain"),KD45,IF(AND('Input Sheet'!$D$21="Wether",'Input Sheet'!$D$22="Crossbred"),KD46,IF(AND('Input Sheet'!$D$21="Wether",'Input Sheet'!$D$22="Mountain"),KD47,IF(AND('Input Sheet'!$D$21="Ewe",'Input Sheet'!$D$22="Crossbred"),KD48,IF(AND('Input Sheet'!$D$21="Ewe",'Input Sheet'!$D$22="Mountain"),KD49))))))</f>
        <v>305</v>
      </c>
      <c r="KE66" s="39">
        <f>IF(AND('Input Sheet'!$D$21="Ram",'Input Sheet'!$D$22="Crossbred"),KE44,IF(AND('Input Sheet'!$D$21="Ram",'Input Sheet'!$D$22="Mountain"),KE45,IF(AND('Input Sheet'!$D$21="Wether",'Input Sheet'!$D$22="Crossbred"),KE46,IF(AND('Input Sheet'!$D$21="Wether",'Input Sheet'!$D$22="Mountain"),KE47,IF(AND('Input Sheet'!$D$21="Ewe",'Input Sheet'!$D$22="Crossbred"),KE48,IF(AND('Input Sheet'!$D$21="Ewe",'Input Sheet'!$D$22="Mountain"),KE49))))))</f>
        <v>305</v>
      </c>
      <c r="KF66" s="39">
        <f>IF(AND('Input Sheet'!$D$21="Ram",'Input Sheet'!$D$22="Crossbred"),KF44,IF(AND('Input Sheet'!$D$21="Ram",'Input Sheet'!$D$22="Mountain"),KF45,IF(AND('Input Sheet'!$D$21="Wether",'Input Sheet'!$D$22="Crossbred"),KF46,IF(AND('Input Sheet'!$D$21="Wether",'Input Sheet'!$D$22="Mountain"),KF47,IF(AND('Input Sheet'!$D$21="Ewe",'Input Sheet'!$D$22="Crossbred"),KF48,IF(AND('Input Sheet'!$D$21="Ewe",'Input Sheet'!$D$22="Mountain"),KF49))))))</f>
        <v>305</v>
      </c>
      <c r="KG66" s="39">
        <f>IF(AND('Input Sheet'!$D$21="Ram",'Input Sheet'!$D$22="Crossbred"),KG44,IF(AND('Input Sheet'!$D$21="Ram",'Input Sheet'!$D$22="Mountain"),KG45,IF(AND('Input Sheet'!$D$21="Wether",'Input Sheet'!$D$22="Crossbred"),KG46,IF(AND('Input Sheet'!$D$21="Wether",'Input Sheet'!$D$22="Mountain"),KG47,IF(AND('Input Sheet'!$D$21="Ewe",'Input Sheet'!$D$22="Crossbred"),KG48,IF(AND('Input Sheet'!$D$21="Ewe",'Input Sheet'!$D$22="Mountain"),KG49))))))</f>
        <v>305</v>
      </c>
      <c r="KH66" s="39">
        <f>IF(AND('Input Sheet'!$D$21="Ram",'Input Sheet'!$D$22="Crossbred"),KH44,IF(AND('Input Sheet'!$D$21="Ram",'Input Sheet'!$D$22="Mountain"),KH45,IF(AND('Input Sheet'!$D$21="Wether",'Input Sheet'!$D$22="Crossbred"),KH46,IF(AND('Input Sheet'!$D$21="Wether",'Input Sheet'!$D$22="Mountain"),KH47,IF(AND('Input Sheet'!$D$21="Ewe",'Input Sheet'!$D$22="Crossbred"),KH48,IF(AND('Input Sheet'!$D$21="Ewe",'Input Sheet'!$D$22="Mountain"),KH49))))))</f>
        <v>305</v>
      </c>
      <c r="KI66" s="39">
        <f>IF(AND('Input Sheet'!$D$21="Ram",'Input Sheet'!$D$22="Crossbred"),KI44,IF(AND('Input Sheet'!$D$21="Ram",'Input Sheet'!$D$22="Mountain"),KI45,IF(AND('Input Sheet'!$D$21="Wether",'Input Sheet'!$D$22="Crossbred"),KI46,IF(AND('Input Sheet'!$D$21="Wether",'Input Sheet'!$D$22="Mountain"),KI47,IF(AND('Input Sheet'!$D$21="Ewe",'Input Sheet'!$D$22="Crossbred"),KI48,IF(AND('Input Sheet'!$D$21="Ewe",'Input Sheet'!$D$22="Mountain"),KI49))))))</f>
        <v>305</v>
      </c>
      <c r="KJ66" s="39">
        <f>IF(AND('Input Sheet'!$D$21="Ram",'Input Sheet'!$D$22="Crossbred"),KJ44,IF(AND('Input Sheet'!$D$21="Ram",'Input Sheet'!$D$22="Mountain"),KJ45,IF(AND('Input Sheet'!$D$21="Wether",'Input Sheet'!$D$22="Crossbred"),KJ46,IF(AND('Input Sheet'!$D$21="Wether",'Input Sheet'!$D$22="Mountain"),KJ47,IF(AND('Input Sheet'!$D$21="Ewe",'Input Sheet'!$D$22="Crossbred"),KJ48,IF(AND('Input Sheet'!$D$21="Ewe",'Input Sheet'!$D$22="Mountain"),KJ49))))))</f>
        <v>305</v>
      </c>
      <c r="KK66" s="39">
        <f>IF(AND('Input Sheet'!$D$21="Ram",'Input Sheet'!$D$22="Crossbred"),KK44,IF(AND('Input Sheet'!$D$21="Ram",'Input Sheet'!$D$22="Mountain"),KK45,IF(AND('Input Sheet'!$D$21="Wether",'Input Sheet'!$D$22="Crossbred"),KK46,IF(AND('Input Sheet'!$D$21="Wether",'Input Sheet'!$D$22="Mountain"),KK47,IF(AND('Input Sheet'!$D$21="Ewe",'Input Sheet'!$D$22="Crossbred"),KK48,IF(AND('Input Sheet'!$D$21="Ewe",'Input Sheet'!$D$22="Mountain"),KK49))))))</f>
        <v>305</v>
      </c>
      <c r="KL66" s="39">
        <f>IF(AND('Input Sheet'!$D$21="Ram",'Input Sheet'!$D$22="Crossbred"),KL44,IF(AND('Input Sheet'!$D$21="Ram",'Input Sheet'!$D$22="Mountain"),KL45,IF(AND('Input Sheet'!$D$21="Wether",'Input Sheet'!$D$22="Crossbred"),KL46,IF(AND('Input Sheet'!$D$21="Wether",'Input Sheet'!$D$22="Mountain"),KL47,IF(AND('Input Sheet'!$D$21="Ewe",'Input Sheet'!$D$22="Crossbred"),KL48,IF(AND('Input Sheet'!$D$21="Ewe",'Input Sheet'!$D$22="Mountain"),KL49))))))</f>
        <v>305</v>
      </c>
      <c r="KM66" s="39">
        <f>IF(AND('Input Sheet'!$D$21="Ram",'Input Sheet'!$D$22="Crossbred"),KM44,IF(AND('Input Sheet'!$D$21="Ram",'Input Sheet'!$D$22="Mountain"),KM45,IF(AND('Input Sheet'!$D$21="Wether",'Input Sheet'!$D$22="Crossbred"),KM46,IF(AND('Input Sheet'!$D$21="Wether",'Input Sheet'!$D$22="Mountain"),KM47,IF(AND('Input Sheet'!$D$21="Ewe",'Input Sheet'!$D$22="Crossbred"),KM48,IF(AND('Input Sheet'!$D$21="Ewe",'Input Sheet'!$D$22="Mountain"),KM49))))))</f>
        <v>305</v>
      </c>
      <c r="KN66" s="39">
        <f>IF(AND('Input Sheet'!$D$21="Ram",'Input Sheet'!$D$22="Crossbred"),KN44,IF(AND('Input Sheet'!$D$21="Ram",'Input Sheet'!$D$22="Mountain"),KN45,IF(AND('Input Sheet'!$D$21="Wether",'Input Sheet'!$D$22="Crossbred"),KN46,IF(AND('Input Sheet'!$D$21="Wether",'Input Sheet'!$D$22="Mountain"),KN47,IF(AND('Input Sheet'!$D$21="Ewe",'Input Sheet'!$D$22="Crossbred"),KN48,IF(AND('Input Sheet'!$D$21="Ewe",'Input Sheet'!$D$22="Mountain"),KN49))))))</f>
        <v>305</v>
      </c>
      <c r="KO66" s="39">
        <f>IF(AND('Input Sheet'!$D$21="Ram",'Input Sheet'!$D$22="Crossbred"),KO44,IF(AND('Input Sheet'!$D$21="Ram",'Input Sheet'!$D$22="Mountain"),KO45,IF(AND('Input Sheet'!$D$21="Wether",'Input Sheet'!$D$22="Crossbred"),KO46,IF(AND('Input Sheet'!$D$21="Wether",'Input Sheet'!$D$22="Mountain"),KO47,IF(AND('Input Sheet'!$D$21="Ewe",'Input Sheet'!$D$22="Crossbred"),KO48,IF(AND('Input Sheet'!$D$21="Ewe",'Input Sheet'!$D$22="Mountain"),KO49))))))</f>
        <v>305</v>
      </c>
      <c r="KP66" s="39">
        <f>IF(AND('Input Sheet'!$D$21="Ram",'Input Sheet'!$D$22="Crossbred"),KP44,IF(AND('Input Sheet'!$D$21="Ram",'Input Sheet'!$D$22="Mountain"),KP45,IF(AND('Input Sheet'!$D$21="Wether",'Input Sheet'!$D$22="Crossbred"),KP46,IF(AND('Input Sheet'!$D$21="Wether",'Input Sheet'!$D$22="Mountain"),KP47,IF(AND('Input Sheet'!$D$21="Ewe",'Input Sheet'!$D$22="Crossbred"),KP48,IF(AND('Input Sheet'!$D$21="Ewe",'Input Sheet'!$D$22="Mountain"),KP49))))))</f>
        <v>305</v>
      </c>
      <c r="KQ66" s="39">
        <f>IF(AND('Input Sheet'!$D$21="Ram",'Input Sheet'!$D$22="Crossbred"),KQ44,IF(AND('Input Sheet'!$D$21="Ram",'Input Sheet'!$D$22="Mountain"),KQ45,IF(AND('Input Sheet'!$D$21="Wether",'Input Sheet'!$D$22="Crossbred"),KQ46,IF(AND('Input Sheet'!$D$21="Wether",'Input Sheet'!$D$22="Mountain"),KQ47,IF(AND('Input Sheet'!$D$21="Ewe",'Input Sheet'!$D$22="Crossbred"),KQ48,IF(AND('Input Sheet'!$D$21="Ewe",'Input Sheet'!$D$22="Mountain"),KQ49))))))</f>
        <v>305</v>
      </c>
      <c r="KR66" s="39">
        <f>IF(AND('Input Sheet'!$D$21="Ram",'Input Sheet'!$D$22="Crossbred"),KR44,IF(AND('Input Sheet'!$D$21="Ram",'Input Sheet'!$D$22="Mountain"),KR45,IF(AND('Input Sheet'!$D$21="Wether",'Input Sheet'!$D$22="Crossbred"),KR46,IF(AND('Input Sheet'!$D$21="Wether",'Input Sheet'!$D$22="Mountain"),KR47,IF(AND('Input Sheet'!$D$21="Ewe",'Input Sheet'!$D$22="Crossbred"),KR48,IF(AND('Input Sheet'!$D$21="Ewe",'Input Sheet'!$D$22="Mountain"),KR49))))))</f>
        <v>305</v>
      </c>
      <c r="KS66" s="39">
        <f>IF(AND('Input Sheet'!$D$21="Ram",'Input Sheet'!$D$22="Crossbred"),KS44,IF(AND('Input Sheet'!$D$21="Ram",'Input Sheet'!$D$22="Mountain"),KS45,IF(AND('Input Sheet'!$D$21="Wether",'Input Sheet'!$D$22="Crossbred"),KS46,IF(AND('Input Sheet'!$D$21="Wether",'Input Sheet'!$D$22="Mountain"),KS47,IF(AND('Input Sheet'!$D$21="Ewe",'Input Sheet'!$D$22="Crossbred"),KS48,IF(AND('Input Sheet'!$D$21="Ewe",'Input Sheet'!$D$22="Mountain"),KS49))))))</f>
        <v>305</v>
      </c>
      <c r="KT66" s="39">
        <f>IF(AND('Input Sheet'!$D$21="Ram",'Input Sheet'!$D$22="Crossbred"),KT44,IF(AND('Input Sheet'!$D$21="Ram",'Input Sheet'!$D$22="Mountain"),KT45,IF(AND('Input Sheet'!$D$21="Wether",'Input Sheet'!$D$22="Crossbred"),KT46,IF(AND('Input Sheet'!$D$21="Wether",'Input Sheet'!$D$22="Mountain"),KT47,IF(AND('Input Sheet'!$D$21="Ewe",'Input Sheet'!$D$22="Crossbred"),KT48,IF(AND('Input Sheet'!$D$21="Ewe",'Input Sheet'!$D$22="Mountain"),KT49))))))</f>
        <v>305</v>
      </c>
      <c r="KU66" s="39">
        <f>IF(AND('Input Sheet'!$D$21="Ram",'Input Sheet'!$D$22="Crossbred"),KU44,IF(AND('Input Sheet'!$D$21="Ram",'Input Sheet'!$D$22="Mountain"),KU45,IF(AND('Input Sheet'!$D$21="Wether",'Input Sheet'!$D$22="Crossbred"),KU46,IF(AND('Input Sheet'!$D$21="Wether",'Input Sheet'!$D$22="Mountain"),KU47,IF(AND('Input Sheet'!$D$21="Ewe",'Input Sheet'!$D$22="Crossbred"),KU48,IF(AND('Input Sheet'!$D$21="Ewe",'Input Sheet'!$D$22="Mountain"),KU49))))))</f>
        <v>305</v>
      </c>
      <c r="KV66" s="39">
        <f>IF(AND('Input Sheet'!$D$21="Ram",'Input Sheet'!$D$22="Crossbred"),KV44,IF(AND('Input Sheet'!$D$21="Ram",'Input Sheet'!$D$22="Mountain"),KV45,IF(AND('Input Sheet'!$D$21="Wether",'Input Sheet'!$D$22="Crossbred"),KV46,IF(AND('Input Sheet'!$D$21="Wether",'Input Sheet'!$D$22="Mountain"),KV47,IF(AND('Input Sheet'!$D$21="Ewe",'Input Sheet'!$D$22="Crossbred"),KV48,IF(AND('Input Sheet'!$D$21="Ewe",'Input Sheet'!$D$22="Mountain"),KV49))))))</f>
        <v>305</v>
      </c>
      <c r="KW66" s="39">
        <f>IF(AND('Input Sheet'!$D$21="Ram",'Input Sheet'!$D$22="Crossbred"),KW44,IF(AND('Input Sheet'!$D$21="Ram",'Input Sheet'!$D$22="Mountain"),KW45,IF(AND('Input Sheet'!$D$21="Wether",'Input Sheet'!$D$22="Crossbred"),KW46,IF(AND('Input Sheet'!$D$21="Wether",'Input Sheet'!$D$22="Mountain"),KW47,IF(AND('Input Sheet'!$D$21="Ewe",'Input Sheet'!$D$22="Crossbred"),KW48,IF(AND('Input Sheet'!$D$21="Ewe",'Input Sheet'!$D$22="Mountain"),KW49))))))</f>
        <v>305</v>
      </c>
      <c r="KX66" s="39">
        <f>IF(AND('Input Sheet'!$D$21="Ram",'Input Sheet'!$D$22="Crossbred"),KX44,IF(AND('Input Sheet'!$D$21="Ram",'Input Sheet'!$D$22="Mountain"),KX45,IF(AND('Input Sheet'!$D$21="Wether",'Input Sheet'!$D$22="Crossbred"),KX46,IF(AND('Input Sheet'!$D$21="Wether",'Input Sheet'!$D$22="Mountain"),KX47,IF(AND('Input Sheet'!$D$21="Ewe",'Input Sheet'!$D$22="Crossbred"),KX48,IF(AND('Input Sheet'!$D$21="Ewe",'Input Sheet'!$D$22="Mountain"),KX49))))))</f>
        <v>305</v>
      </c>
      <c r="KY66" s="39">
        <f>IF(AND('Input Sheet'!$D$21="Ram",'Input Sheet'!$D$22="Crossbred"),KY44,IF(AND('Input Sheet'!$D$21="Ram",'Input Sheet'!$D$22="Mountain"),KY45,IF(AND('Input Sheet'!$D$21="Wether",'Input Sheet'!$D$22="Crossbred"),KY46,IF(AND('Input Sheet'!$D$21="Wether",'Input Sheet'!$D$22="Mountain"),KY47,IF(AND('Input Sheet'!$D$21="Ewe",'Input Sheet'!$D$22="Crossbred"),KY48,IF(AND('Input Sheet'!$D$21="Ewe",'Input Sheet'!$D$22="Mountain"),KY49))))))</f>
        <v>305</v>
      </c>
      <c r="KZ66" s="39">
        <f>IF(AND('Input Sheet'!$D$21="Ram",'Input Sheet'!$D$22="Crossbred"),KZ44,IF(AND('Input Sheet'!$D$21="Ram",'Input Sheet'!$D$22="Mountain"),KZ45,IF(AND('Input Sheet'!$D$21="Wether",'Input Sheet'!$D$22="Crossbred"),KZ46,IF(AND('Input Sheet'!$D$21="Wether",'Input Sheet'!$D$22="Mountain"),KZ47,IF(AND('Input Sheet'!$D$21="Ewe",'Input Sheet'!$D$22="Crossbred"),KZ48,IF(AND('Input Sheet'!$D$21="Ewe",'Input Sheet'!$D$22="Mountain"),KZ49))))))</f>
        <v>305</v>
      </c>
      <c r="LA66" s="39">
        <f>IF(AND('Input Sheet'!$D$21="Ram",'Input Sheet'!$D$22="Crossbred"),LA44,IF(AND('Input Sheet'!$D$21="Ram",'Input Sheet'!$D$22="Mountain"),LA45,IF(AND('Input Sheet'!$D$21="Wether",'Input Sheet'!$D$22="Crossbred"),LA46,IF(AND('Input Sheet'!$D$21="Wether",'Input Sheet'!$D$22="Mountain"),LA47,IF(AND('Input Sheet'!$D$21="Ewe",'Input Sheet'!$D$22="Crossbred"),LA48,IF(AND('Input Sheet'!$D$21="Ewe",'Input Sheet'!$D$22="Mountain"),LA49))))))</f>
        <v>305</v>
      </c>
      <c r="LB66" s="39">
        <f>IF(AND('Input Sheet'!$D$21="Ram",'Input Sheet'!$D$22="Crossbred"),LB44,IF(AND('Input Sheet'!$D$21="Ram",'Input Sheet'!$D$22="Mountain"),LB45,IF(AND('Input Sheet'!$D$21="Wether",'Input Sheet'!$D$22="Crossbred"),LB46,IF(AND('Input Sheet'!$D$21="Wether",'Input Sheet'!$D$22="Mountain"),LB47,IF(AND('Input Sheet'!$D$21="Ewe",'Input Sheet'!$D$22="Crossbred"),LB48,IF(AND('Input Sheet'!$D$21="Ewe",'Input Sheet'!$D$22="Mountain"),LB49))))))</f>
        <v>305</v>
      </c>
      <c r="LC66" s="39">
        <f>IF(AND('Input Sheet'!$D$21="Ram",'Input Sheet'!$D$22="Crossbred"),LC44,IF(AND('Input Sheet'!$D$21="Ram",'Input Sheet'!$D$22="Mountain"),LC45,IF(AND('Input Sheet'!$D$21="Wether",'Input Sheet'!$D$22="Crossbred"),LC46,IF(AND('Input Sheet'!$D$21="Wether",'Input Sheet'!$D$22="Mountain"),LC47,IF(AND('Input Sheet'!$D$21="Ewe",'Input Sheet'!$D$22="Crossbred"),LC48,IF(AND('Input Sheet'!$D$21="Ewe",'Input Sheet'!$D$22="Mountain"),LC49))))))</f>
        <v>305</v>
      </c>
      <c r="LD66" s="39">
        <f>IF(AND('Input Sheet'!$D$21="Ram",'Input Sheet'!$D$22="Crossbred"),LD44,IF(AND('Input Sheet'!$D$21="Ram",'Input Sheet'!$D$22="Mountain"),LD45,IF(AND('Input Sheet'!$D$21="Wether",'Input Sheet'!$D$22="Crossbred"),LD46,IF(AND('Input Sheet'!$D$21="Wether",'Input Sheet'!$D$22="Mountain"),LD47,IF(AND('Input Sheet'!$D$21="Ewe",'Input Sheet'!$D$22="Crossbred"),LD48,IF(AND('Input Sheet'!$D$21="Ewe",'Input Sheet'!$D$22="Mountain"),LD49))))))</f>
        <v>305</v>
      </c>
      <c r="LE66" s="39">
        <f>IF(AND('Input Sheet'!$D$21="Ram",'Input Sheet'!$D$22="Crossbred"),LE44,IF(AND('Input Sheet'!$D$21="Ram",'Input Sheet'!$D$22="Mountain"),LE45,IF(AND('Input Sheet'!$D$21="Wether",'Input Sheet'!$D$22="Crossbred"),LE46,IF(AND('Input Sheet'!$D$21="Wether",'Input Sheet'!$D$22="Mountain"),LE47,IF(AND('Input Sheet'!$D$21="Ewe",'Input Sheet'!$D$22="Crossbred"),LE48,IF(AND('Input Sheet'!$D$21="Ewe",'Input Sheet'!$D$22="Mountain"),LE49))))))</f>
        <v>305</v>
      </c>
      <c r="LF66" s="39">
        <f>IF(AND('Input Sheet'!$D$21="Ram",'Input Sheet'!$D$22="Crossbred"),LF44,IF(AND('Input Sheet'!$D$21="Ram",'Input Sheet'!$D$22="Mountain"),LF45,IF(AND('Input Sheet'!$D$21="Wether",'Input Sheet'!$D$22="Crossbred"),LF46,IF(AND('Input Sheet'!$D$21="Wether",'Input Sheet'!$D$22="Mountain"),LF47,IF(AND('Input Sheet'!$D$21="Ewe",'Input Sheet'!$D$22="Crossbred"),LF48,IF(AND('Input Sheet'!$D$21="Ewe",'Input Sheet'!$D$22="Mountain"),LF49))))))</f>
        <v>305</v>
      </c>
      <c r="LG66" s="39">
        <f>IF(AND('Input Sheet'!$D$21="Ram",'Input Sheet'!$D$22="Crossbred"),LG44,IF(AND('Input Sheet'!$D$21="Ram",'Input Sheet'!$D$22="Mountain"),LG45,IF(AND('Input Sheet'!$D$21="Wether",'Input Sheet'!$D$22="Crossbred"),LG46,IF(AND('Input Sheet'!$D$21="Wether",'Input Sheet'!$D$22="Mountain"),LG47,IF(AND('Input Sheet'!$D$21="Ewe",'Input Sheet'!$D$22="Crossbred"),LG48,IF(AND('Input Sheet'!$D$21="Ewe",'Input Sheet'!$D$22="Mountain"),LG49))))))</f>
        <v>305</v>
      </c>
      <c r="LH66" s="39">
        <f>IF(AND('Input Sheet'!$D$21="Ram",'Input Sheet'!$D$22="Crossbred"),LH44,IF(AND('Input Sheet'!$D$21="Ram",'Input Sheet'!$D$22="Mountain"),LH45,IF(AND('Input Sheet'!$D$21="Wether",'Input Sheet'!$D$22="Crossbred"),LH46,IF(AND('Input Sheet'!$D$21="Wether",'Input Sheet'!$D$22="Mountain"),LH47,IF(AND('Input Sheet'!$D$21="Ewe",'Input Sheet'!$D$22="Crossbred"),LH48,IF(AND('Input Sheet'!$D$21="Ewe",'Input Sheet'!$D$22="Mountain"),LH49))))))</f>
        <v>305</v>
      </c>
      <c r="LI66" s="39">
        <f>IF(AND('Input Sheet'!$D$21="Ram",'Input Sheet'!$D$22="Crossbred"),LI44,IF(AND('Input Sheet'!$D$21="Ram",'Input Sheet'!$D$22="Mountain"),LI45,IF(AND('Input Sheet'!$D$21="Wether",'Input Sheet'!$D$22="Crossbred"),LI46,IF(AND('Input Sheet'!$D$21="Wether",'Input Sheet'!$D$22="Mountain"),LI47,IF(AND('Input Sheet'!$D$21="Ewe",'Input Sheet'!$D$22="Crossbred"),LI48,IF(AND('Input Sheet'!$D$21="Ewe",'Input Sheet'!$D$22="Mountain"),LI49))))))</f>
        <v>305</v>
      </c>
      <c r="LJ66" s="39">
        <f>IF(AND('Input Sheet'!$D$21="Ram",'Input Sheet'!$D$22="Crossbred"),LJ44,IF(AND('Input Sheet'!$D$21="Ram",'Input Sheet'!$D$22="Mountain"),LJ45,IF(AND('Input Sheet'!$D$21="Wether",'Input Sheet'!$D$22="Crossbred"),LJ46,IF(AND('Input Sheet'!$D$21="Wether",'Input Sheet'!$D$22="Mountain"),LJ47,IF(AND('Input Sheet'!$D$21="Ewe",'Input Sheet'!$D$22="Crossbred"),LJ48,IF(AND('Input Sheet'!$D$21="Ewe",'Input Sheet'!$D$22="Mountain"),LJ49))))))</f>
        <v>305</v>
      </c>
      <c r="LK66" s="39">
        <f>IF(AND('Input Sheet'!$D$21="Ram",'Input Sheet'!$D$22="Crossbred"),LK44,IF(AND('Input Sheet'!$D$21="Ram",'Input Sheet'!$D$22="Mountain"),LK45,IF(AND('Input Sheet'!$D$21="Wether",'Input Sheet'!$D$22="Crossbred"),LK46,IF(AND('Input Sheet'!$D$21="Wether",'Input Sheet'!$D$22="Mountain"),LK47,IF(AND('Input Sheet'!$D$21="Ewe",'Input Sheet'!$D$22="Crossbred"),LK48,IF(AND('Input Sheet'!$D$21="Ewe",'Input Sheet'!$D$22="Mountain"),LK49))))))</f>
        <v>305</v>
      </c>
      <c r="LL66" s="39">
        <f>IF(AND('Input Sheet'!$D$21="Ram",'Input Sheet'!$D$22="Crossbred"),LL44,IF(AND('Input Sheet'!$D$21="Ram",'Input Sheet'!$D$22="Mountain"),LL45,IF(AND('Input Sheet'!$D$21="Wether",'Input Sheet'!$D$22="Crossbred"),LL46,IF(AND('Input Sheet'!$D$21="Wether",'Input Sheet'!$D$22="Mountain"),LL47,IF(AND('Input Sheet'!$D$21="Ewe",'Input Sheet'!$D$22="Crossbred"),LL48,IF(AND('Input Sheet'!$D$21="Ewe",'Input Sheet'!$D$22="Mountain"),LL49))))))</f>
        <v>305</v>
      </c>
      <c r="LM66" s="39">
        <f>IF(AND('Input Sheet'!$D$21="Ram",'Input Sheet'!$D$22="Crossbred"),LM44,IF(AND('Input Sheet'!$D$21="Ram",'Input Sheet'!$D$22="Mountain"),LM45,IF(AND('Input Sheet'!$D$21="Wether",'Input Sheet'!$D$22="Crossbred"),LM46,IF(AND('Input Sheet'!$D$21="Wether",'Input Sheet'!$D$22="Mountain"),LM47,IF(AND('Input Sheet'!$D$21="Ewe",'Input Sheet'!$D$22="Crossbred"),LM48,IF(AND('Input Sheet'!$D$21="Ewe",'Input Sheet'!$D$22="Mountain"),LM49))))))</f>
        <v>305</v>
      </c>
      <c r="LN66" s="39">
        <f>IF(AND('Input Sheet'!$D$21="Ram",'Input Sheet'!$D$22="Crossbred"),LN44,IF(AND('Input Sheet'!$D$21="Ram",'Input Sheet'!$D$22="Mountain"),LN45,IF(AND('Input Sheet'!$D$21="Wether",'Input Sheet'!$D$22="Crossbred"),LN46,IF(AND('Input Sheet'!$D$21="Wether",'Input Sheet'!$D$22="Mountain"),LN47,IF(AND('Input Sheet'!$D$21="Ewe",'Input Sheet'!$D$22="Crossbred"),LN48,IF(AND('Input Sheet'!$D$21="Ewe",'Input Sheet'!$D$22="Mountain"),LN49))))))</f>
        <v>305</v>
      </c>
      <c r="LO66" s="39">
        <f>IF(AND('Input Sheet'!$D$21="Ram",'Input Sheet'!$D$22="Crossbred"),LO44,IF(AND('Input Sheet'!$D$21="Ram",'Input Sheet'!$D$22="Mountain"),LO45,IF(AND('Input Sheet'!$D$21="Wether",'Input Sheet'!$D$22="Crossbred"),LO46,IF(AND('Input Sheet'!$D$21="Wether",'Input Sheet'!$D$22="Mountain"),LO47,IF(AND('Input Sheet'!$D$21="Ewe",'Input Sheet'!$D$22="Crossbred"),LO48,IF(AND('Input Sheet'!$D$21="Ewe",'Input Sheet'!$D$22="Mountain"),LO49))))))</f>
        <v>305</v>
      </c>
      <c r="LP66" s="39">
        <f>IF(AND('Input Sheet'!$D$21="Ram",'Input Sheet'!$D$22="Crossbred"),LP44,IF(AND('Input Sheet'!$D$21="Ram",'Input Sheet'!$D$22="Mountain"),LP45,IF(AND('Input Sheet'!$D$21="Wether",'Input Sheet'!$D$22="Crossbred"),LP46,IF(AND('Input Sheet'!$D$21="Wether",'Input Sheet'!$D$22="Mountain"),LP47,IF(AND('Input Sheet'!$D$21="Ewe",'Input Sheet'!$D$22="Crossbred"),LP48,IF(AND('Input Sheet'!$D$21="Ewe",'Input Sheet'!$D$22="Mountain"),LP49))))))</f>
        <v>305</v>
      </c>
      <c r="LQ66" s="39">
        <f>IF(AND('Input Sheet'!$D$21="Ram",'Input Sheet'!$D$22="Crossbred"),LQ44,IF(AND('Input Sheet'!$D$21="Ram",'Input Sheet'!$D$22="Mountain"),LQ45,IF(AND('Input Sheet'!$D$21="Wether",'Input Sheet'!$D$22="Crossbred"),LQ46,IF(AND('Input Sheet'!$D$21="Wether",'Input Sheet'!$D$22="Mountain"),LQ47,IF(AND('Input Sheet'!$D$21="Ewe",'Input Sheet'!$D$22="Crossbred"),LQ48,IF(AND('Input Sheet'!$D$21="Ewe",'Input Sheet'!$D$22="Mountain"),LQ49))))))</f>
        <v>305</v>
      </c>
      <c r="LR66" s="39">
        <f>IF(AND('Input Sheet'!$D$21="Ram",'Input Sheet'!$D$22="Crossbred"),LR44,IF(AND('Input Sheet'!$D$21="Ram",'Input Sheet'!$D$22="Mountain"),LR45,IF(AND('Input Sheet'!$D$21="Wether",'Input Sheet'!$D$22="Crossbred"),LR46,IF(AND('Input Sheet'!$D$21="Wether",'Input Sheet'!$D$22="Mountain"),LR47,IF(AND('Input Sheet'!$D$21="Ewe",'Input Sheet'!$D$22="Crossbred"),LR48,IF(AND('Input Sheet'!$D$21="Ewe",'Input Sheet'!$D$22="Mountain"),LR49))))))</f>
        <v>305</v>
      </c>
      <c r="LS66" s="39">
        <f>IF(AND('Input Sheet'!$D$21="Ram",'Input Sheet'!$D$22="Crossbred"),LS44,IF(AND('Input Sheet'!$D$21="Ram",'Input Sheet'!$D$22="Mountain"),LS45,IF(AND('Input Sheet'!$D$21="Wether",'Input Sheet'!$D$22="Crossbred"),LS46,IF(AND('Input Sheet'!$D$21="Wether",'Input Sheet'!$D$22="Mountain"),LS47,IF(AND('Input Sheet'!$D$21="Ewe",'Input Sheet'!$D$22="Crossbred"),LS48,IF(AND('Input Sheet'!$D$21="Ewe",'Input Sheet'!$D$22="Mountain"),LS49))))))</f>
        <v>305</v>
      </c>
      <c r="LT66" s="39">
        <f>IF(AND('Input Sheet'!$D$21="Ram",'Input Sheet'!$D$22="Crossbred"),LT44,IF(AND('Input Sheet'!$D$21="Ram",'Input Sheet'!$D$22="Mountain"),LT45,IF(AND('Input Sheet'!$D$21="Wether",'Input Sheet'!$D$22="Crossbred"),LT46,IF(AND('Input Sheet'!$D$21="Wether",'Input Sheet'!$D$22="Mountain"),LT47,IF(AND('Input Sheet'!$D$21="Ewe",'Input Sheet'!$D$22="Crossbred"),LT48,IF(AND('Input Sheet'!$D$21="Ewe",'Input Sheet'!$D$22="Mountain"),LT49))))))</f>
        <v>305</v>
      </c>
      <c r="LU66" s="39">
        <f>IF(AND('Input Sheet'!$D$21="Ram",'Input Sheet'!$D$22="Crossbred"),LU44,IF(AND('Input Sheet'!$D$21="Ram",'Input Sheet'!$D$22="Mountain"),LU45,IF(AND('Input Sheet'!$D$21="Wether",'Input Sheet'!$D$22="Crossbred"),LU46,IF(AND('Input Sheet'!$D$21="Wether",'Input Sheet'!$D$22="Mountain"),LU47,IF(AND('Input Sheet'!$D$21="Ewe",'Input Sheet'!$D$22="Crossbred"),LU48,IF(AND('Input Sheet'!$D$21="Ewe",'Input Sheet'!$D$22="Mountain"),LU49))))))</f>
        <v>305</v>
      </c>
      <c r="LV66" s="39">
        <f>IF(AND('Input Sheet'!$D$21="Ram",'Input Sheet'!$D$22="Crossbred"),LV44,IF(AND('Input Sheet'!$D$21="Ram",'Input Sheet'!$D$22="Mountain"),LV45,IF(AND('Input Sheet'!$D$21="Wether",'Input Sheet'!$D$22="Crossbred"),LV46,IF(AND('Input Sheet'!$D$21="Wether",'Input Sheet'!$D$22="Mountain"),LV47,IF(AND('Input Sheet'!$D$21="Ewe",'Input Sheet'!$D$22="Crossbred"),LV48,IF(AND('Input Sheet'!$D$21="Ewe",'Input Sheet'!$D$22="Mountain"),LV49))))))</f>
        <v>305</v>
      </c>
      <c r="LW66" s="39">
        <f>IF(AND('Input Sheet'!$D$21="Ram",'Input Sheet'!$D$22="Crossbred"),LW44,IF(AND('Input Sheet'!$D$21="Ram",'Input Sheet'!$D$22="Mountain"),LW45,IF(AND('Input Sheet'!$D$21="Wether",'Input Sheet'!$D$22="Crossbred"),LW46,IF(AND('Input Sheet'!$D$21="Wether",'Input Sheet'!$D$22="Mountain"),LW47,IF(AND('Input Sheet'!$D$21="Ewe",'Input Sheet'!$D$22="Crossbred"),LW48,IF(AND('Input Sheet'!$D$21="Ewe",'Input Sheet'!$D$22="Mountain"),LW49))))))</f>
        <v>305</v>
      </c>
      <c r="LX66" s="39">
        <f>IF(AND('Input Sheet'!$D$21="Ram",'Input Sheet'!$D$22="Crossbred"),LX44,IF(AND('Input Sheet'!$D$21="Ram",'Input Sheet'!$D$22="Mountain"),LX45,IF(AND('Input Sheet'!$D$21="Wether",'Input Sheet'!$D$22="Crossbred"),LX46,IF(AND('Input Sheet'!$D$21="Wether",'Input Sheet'!$D$22="Mountain"),LX47,IF(AND('Input Sheet'!$D$21="Ewe",'Input Sheet'!$D$22="Crossbred"),LX48,IF(AND('Input Sheet'!$D$21="Ewe",'Input Sheet'!$D$22="Mountain"),LX49))))))</f>
        <v>305</v>
      </c>
      <c r="LY66" s="39">
        <f>IF(AND('Input Sheet'!$D$21="Ram",'Input Sheet'!$D$22="Crossbred"),LY44,IF(AND('Input Sheet'!$D$21="Ram",'Input Sheet'!$D$22="Mountain"),LY45,IF(AND('Input Sheet'!$D$21="Wether",'Input Sheet'!$D$22="Crossbred"),LY46,IF(AND('Input Sheet'!$D$21="Wether",'Input Sheet'!$D$22="Mountain"),LY47,IF(AND('Input Sheet'!$D$21="Ewe",'Input Sheet'!$D$22="Crossbred"),LY48,IF(AND('Input Sheet'!$D$21="Ewe",'Input Sheet'!$D$22="Mountain"),LY49))))))</f>
        <v>305</v>
      </c>
      <c r="LZ66" s="39">
        <f>IF(AND('Input Sheet'!$D$21="Ram",'Input Sheet'!$D$22="Crossbred"),LZ44,IF(AND('Input Sheet'!$D$21="Ram",'Input Sheet'!$D$22="Mountain"),LZ45,IF(AND('Input Sheet'!$D$21="Wether",'Input Sheet'!$D$22="Crossbred"),LZ46,IF(AND('Input Sheet'!$D$21="Wether",'Input Sheet'!$D$22="Mountain"),LZ47,IF(AND('Input Sheet'!$D$21="Ewe",'Input Sheet'!$D$22="Crossbred"),LZ48,IF(AND('Input Sheet'!$D$21="Ewe",'Input Sheet'!$D$22="Mountain"),LZ49))))))</f>
        <v>305</v>
      </c>
      <c r="MA66" s="39">
        <f>IF(AND('Input Sheet'!$D$21="Ram",'Input Sheet'!$D$22="Crossbred"),MA44,IF(AND('Input Sheet'!$D$21="Ram",'Input Sheet'!$D$22="Mountain"),MA45,IF(AND('Input Sheet'!$D$21="Wether",'Input Sheet'!$D$22="Crossbred"),MA46,IF(AND('Input Sheet'!$D$21="Wether",'Input Sheet'!$D$22="Mountain"),MA47,IF(AND('Input Sheet'!$D$21="Ewe",'Input Sheet'!$D$22="Crossbred"),MA48,IF(AND('Input Sheet'!$D$21="Ewe",'Input Sheet'!$D$22="Mountain"),MA49))))))</f>
        <v>305</v>
      </c>
      <c r="MB66" s="39">
        <f>IF(AND('Input Sheet'!$D$21="Ram",'Input Sheet'!$D$22="Crossbred"),MB44,IF(AND('Input Sheet'!$D$21="Ram",'Input Sheet'!$D$22="Mountain"),MB45,IF(AND('Input Sheet'!$D$21="Wether",'Input Sheet'!$D$22="Crossbred"),MB46,IF(AND('Input Sheet'!$D$21="Wether",'Input Sheet'!$D$22="Mountain"),MB47,IF(AND('Input Sheet'!$D$21="Ewe",'Input Sheet'!$D$22="Crossbred"),MB48,IF(AND('Input Sheet'!$D$21="Ewe",'Input Sheet'!$D$22="Mountain"),MB49))))))</f>
        <v>305</v>
      </c>
      <c r="MC66" s="39">
        <f>IF(AND('Input Sheet'!$D$21="Ram",'Input Sheet'!$D$22="Crossbred"),MC44,IF(AND('Input Sheet'!$D$21="Ram",'Input Sheet'!$D$22="Mountain"),MC45,IF(AND('Input Sheet'!$D$21="Wether",'Input Sheet'!$D$22="Crossbred"),MC46,IF(AND('Input Sheet'!$D$21="Wether",'Input Sheet'!$D$22="Mountain"),MC47,IF(AND('Input Sheet'!$D$21="Ewe",'Input Sheet'!$D$22="Crossbred"),MC48,IF(AND('Input Sheet'!$D$21="Ewe",'Input Sheet'!$D$22="Mountain"),MC49))))))</f>
        <v>305</v>
      </c>
      <c r="MD66" s="39">
        <f>IF(AND('Input Sheet'!$D$21="Ram",'Input Sheet'!$D$22="Crossbred"),MD44,IF(AND('Input Sheet'!$D$21="Ram",'Input Sheet'!$D$22="Mountain"),MD45,IF(AND('Input Sheet'!$D$21="Wether",'Input Sheet'!$D$22="Crossbred"),MD46,IF(AND('Input Sheet'!$D$21="Wether",'Input Sheet'!$D$22="Mountain"),MD47,IF(AND('Input Sheet'!$D$21="Ewe",'Input Sheet'!$D$22="Crossbred"),MD48,IF(AND('Input Sheet'!$D$21="Ewe",'Input Sheet'!$D$22="Mountain"),MD49))))))</f>
        <v>305</v>
      </c>
      <c r="ME66" s="39">
        <f>IF(AND('Input Sheet'!$D$21="Ram",'Input Sheet'!$D$22="Crossbred"),ME44,IF(AND('Input Sheet'!$D$21="Ram",'Input Sheet'!$D$22="Mountain"),ME45,IF(AND('Input Sheet'!$D$21="Wether",'Input Sheet'!$D$22="Crossbred"),ME46,IF(AND('Input Sheet'!$D$21="Wether",'Input Sheet'!$D$22="Mountain"),ME47,IF(AND('Input Sheet'!$D$21="Ewe",'Input Sheet'!$D$22="Crossbred"),ME48,IF(AND('Input Sheet'!$D$21="Ewe",'Input Sheet'!$D$22="Mountain"),ME49))))))</f>
        <v>305</v>
      </c>
      <c r="MF66" s="39">
        <f>IF(AND('Input Sheet'!$D$21="Ram",'Input Sheet'!$D$22="Crossbred"),MF44,IF(AND('Input Sheet'!$D$21="Ram",'Input Sheet'!$D$22="Mountain"),MF45,IF(AND('Input Sheet'!$D$21="Wether",'Input Sheet'!$D$22="Crossbred"),MF46,IF(AND('Input Sheet'!$D$21="Wether",'Input Sheet'!$D$22="Mountain"),MF47,IF(AND('Input Sheet'!$D$21="Ewe",'Input Sheet'!$D$22="Crossbred"),MF48,IF(AND('Input Sheet'!$D$21="Ewe",'Input Sheet'!$D$22="Mountain"),MF49))))))</f>
        <v>305</v>
      </c>
      <c r="MG66" s="39">
        <f>IF(AND('Input Sheet'!$D$21="Ram",'Input Sheet'!$D$22="Crossbred"),MG44,IF(AND('Input Sheet'!$D$21="Ram",'Input Sheet'!$D$22="Mountain"),MG45,IF(AND('Input Sheet'!$D$21="Wether",'Input Sheet'!$D$22="Crossbred"),MG46,IF(AND('Input Sheet'!$D$21="Wether",'Input Sheet'!$D$22="Mountain"),MG47,IF(AND('Input Sheet'!$D$21="Ewe",'Input Sheet'!$D$22="Crossbred"),MG48,IF(AND('Input Sheet'!$D$21="Ewe",'Input Sheet'!$D$22="Mountain"),MG49))))))</f>
        <v>305</v>
      </c>
      <c r="MH66" s="39">
        <f>IF(AND('Input Sheet'!$D$21="Ram",'Input Sheet'!$D$22="Crossbred"),MH44,IF(AND('Input Sheet'!$D$21="Ram",'Input Sheet'!$D$22="Mountain"),MH45,IF(AND('Input Sheet'!$D$21="Wether",'Input Sheet'!$D$22="Crossbred"),MH46,IF(AND('Input Sheet'!$D$21="Wether",'Input Sheet'!$D$22="Mountain"),MH47,IF(AND('Input Sheet'!$D$21="Ewe",'Input Sheet'!$D$22="Crossbred"),MH48,IF(AND('Input Sheet'!$D$21="Ewe",'Input Sheet'!$D$22="Mountain"),MH49))))))</f>
        <v>305</v>
      </c>
      <c r="MI66" s="39">
        <f>IF(AND('Input Sheet'!$D$21="Ram",'Input Sheet'!$D$22="Crossbred"),MI44,IF(AND('Input Sheet'!$D$21="Ram",'Input Sheet'!$D$22="Mountain"),MI45,IF(AND('Input Sheet'!$D$21="Wether",'Input Sheet'!$D$22="Crossbred"),MI46,IF(AND('Input Sheet'!$D$21="Wether",'Input Sheet'!$D$22="Mountain"),MI47,IF(AND('Input Sheet'!$D$21="Ewe",'Input Sheet'!$D$22="Crossbred"),MI48,IF(AND('Input Sheet'!$D$21="Ewe",'Input Sheet'!$D$22="Mountain"),MI49))))))</f>
        <v>305</v>
      </c>
      <c r="MJ66" s="39">
        <f>IF(AND('Input Sheet'!$D$21="Ram",'Input Sheet'!$D$22="Crossbred"),MJ44,IF(AND('Input Sheet'!$D$21="Ram",'Input Sheet'!$D$22="Mountain"),MJ45,IF(AND('Input Sheet'!$D$21="Wether",'Input Sheet'!$D$22="Crossbred"),MJ46,IF(AND('Input Sheet'!$D$21="Wether",'Input Sheet'!$D$22="Mountain"),MJ47,IF(AND('Input Sheet'!$D$21="Ewe",'Input Sheet'!$D$22="Crossbred"),MJ48,IF(AND('Input Sheet'!$D$21="Ewe",'Input Sheet'!$D$22="Mountain"),MJ49))))))</f>
        <v>305</v>
      </c>
      <c r="MK66" s="39">
        <f>IF(AND('Input Sheet'!$D$21="Ram",'Input Sheet'!$D$22="Crossbred"),MK44,IF(AND('Input Sheet'!$D$21="Ram",'Input Sheet'!$D$22="Mountain"),MK45,IF(AND('Input Sheet'!$D$21="Wether",'Input Sheet'!$D$22="Crossbred"),MK46,IF(AND('Input Sheet'!$D$21="Wether",'Input Sheet'!$D$22="Mountain"),MK47,IF(AND('Input Sheet'!$D$21="Ewe",'Input Sheet'!$D$22="Crossbred"),MK48,IF(AND('Input Sheet'!$D$21="Ewe",'Input Sheet'!$D$22="Mountain"),MK49))))))</f>
        <v>305</v>
      </c>
      <c r="ML66" s="39">
        <f>IF(AND('Input Sheet'!$D$21="Ram",'Input Sheet'!$D$22="Crossbred"),ML44,IF(AND('Input Sheet'!$D$21="Ram",'Input Sheet'!$D$22="Mountain"),ML45,IF(AND('Input Sheet'!$D$21="Wether",'Input Sheet'!$D$22="Crossbred"),ML46,IF(AND('Input Sheet'!$D$21="Wether",'Input Sheet'!$D$22="Mountain"),ML47,IF(AND('Input Sheet'!$D$21="Ewe",'Input Sheet'!$D$22="Crossbred"),ML48,IF(AND('Input Sheet'!$D$21="Ewe",'Input Sheet'!$D$22="Mountain"),ML49))))))</f>
        <v>305</v>
      </c>
      <c r="MM66" s="39">
        <f>IF(AND('Input Sheet'!$D$21="Ram",'Input Sheet'!$D$22="Crossbred"),MM44,IF(AND('Input Sheet'!$D$21="Ram",'Input Sheet'!$D$22="Mountain"),MM45,IF(AND('Input Sheet'!$D$21="Wether",'Input Sheet'!$D$22="Crossbred"),MM46,IF(AND('Input Sheet'!$D$21="Wether",'Input Sheet'!$D$22="Mountain"),MM47,IF(AND('Input Sheet'!$D$21="Ewe",'Input Sheet'!$D$22="Crossbred"),MM48,IF(AND('Input Sheet'!$D$21="Ewe",'Input Sheet'!$D$22="Mountain"),MM49))))))</f>
        <v>305</v>
      </c>
      <c r="MN66" s="39">
        <f>IF(AND('Input Sheet'!$D$21="Ram",'Input Sheet'!$D$22="Crossbred"),MN44,IF(AND('Input Sheet'!$D$21="Ram",'Input Sheet'!$D$22="Mountain"),MN45,IF(AND('Input Sheet'!$D$21="Wether",'Input Sheet'!$D$22="Crossbred"),MN46,IF(AND('Input Sheet'!$D$21="Wether",'Input Sheet'!$D$22="Mountain"),MN47,IF(AND('Input Sheet'!$D$21="Ewe",'Input Sheet'!$D$22="Crossbred"),MN48,IF(AND('Input Sheet'!$D$21="Ewe",'Input Sheet'!$D$22="Mountain"),MN49))))))</f>
        <v>305</v>
      </c>
      <c r="MO66" s="39">
        <f>IF(AND('Input Sheet'!$D$21="Ram",'Input Sheet'!$D$22="Crossbred"),MO44,IF(AND('Input Sheet'!$D$21="Ram",'Input Sheet'!$D$22="Mountain"),MO45,IF(AND('Input Sheet'!$D$21="Wether",'Input Sheet'!$D$22="Crossbred"),MO46,IF(AND('Input Sheet'!$D$21="Wether",'Input Sheet'!$D$22="Mountain"),MO47,IF(AND('Input Sheet'!$D$21="Ewe",'Input Sheet'!$D$22="Crossbred"),MO48,IF(AND('Input Sheet'!$D$21="Ewe",'Input Sheet'!$D$22="Mountain"),MO49))))))</f>
        <v>305</v>
      </c>
      <c r="MP66" s="39">
        <f>IF(AND('Input Sheet'!$D$21="Ram",'Input Sheet'!$D$22="Crossbred"),MP44,IF(AND('Input Sheet'!$D$21="Ram",'Input Sheet'!$D$22="Mountain"),MP45,IF(AND('Input Sheet'!$D$21="Wether",'Input Sheet'!$D$22="Crossbred"),MP46,IF(AND('Input Sheet'!$D$21="Wether",'Input Sheet'!$D$22="Mountain"),MP47,IF(AND('Input Sheet'!$D$21="Ewe",'Input Sheet'!$D$22="Crossbred"),MP48,IF(AND('Input Sheet'!$D$21="Ewe",'Input Sheet'!$D$22="Mountain"),MP49))))))</f>
        <v>305</v>
      </c>
      <c r="MQ66" s="39">
        <f>IF(AND('Input Sheet'!$D$21="Ram",'Input Sheet'!$D$22="Crossbred"),MQ44,IF(AND('Input Sheet'!$D$21="Ram",'Input Sheet'!$D$22="Mountain"),MQ45,IF(AND('Input Sheet'!$D$21="Wether",'Input Sheet'!$D$22="Crossbred"),MQ46,IF(AND('Input Sheet'!$D$21="Wether",'Input Sheet'!$D$22="Mountain"),MQ47,IF(AND('Input Sheet'!$D$21="Ewe",'Input Sheet'!$D$22="Crossbred"),MQ48,IF(AND('Input Sheet'!$D$21="Ewe",'Input Sheet'!$D$22="Mountain"),MQ49))))))</f>
        <v>305</v>
      </c>
      <c r="MR66" s="39">
        <f>IF(AND('Input Sheet'!$D$21="Ram",'Input Sheet'!$D$22="Crossbred"),MR44,IF(AND('Input Sheet'!$D$21="Ram",'Input Sheet'!$D$22="Mountain"),MR45,IF(AND('Input Sheet'!$D$21="Wether",'Input Sheet'!$D$22="Crossbred"),MR46,IF(AND('Input Sheet'!$D$21="Wether",'Input Sheet'!$D$22="Mountain"),MR47,IF(AND('Input Sheet'!$D$21="Ewe",'Input Sheet'!$D$22="Crossbred"),MR48,IF(AND('Input Sheet'!$D$21="Ewe",'Input Sheet'!$D$22="Mountain"),MR49))))))</f>
        <v>305</v>
      </c>
      <c r="MS66" s="39">
        <f>IF(AND('Input Sheet'!$D$21="Ram",'Input Sheet'!$D$22="Crossbred"),MS44,IF(AND('Input Sheet'!$D$21="Ram",'Input Sheet'!$D$22="Mountain"),MS45,IF(AND('Input Sheet'!$D$21="Wether",'Input Sheet'!$D$22="Crossbred"),MS46,IF(AND('Input Sheet'!$D$21="Wether",'Input Sheet'!$D$22="Mountain"),MS47,IF(AND('Input Sheet'!$D$21="Ewe",'Input Sheet'!$D$22="Crossbred"),MS48,IF(AND('Input Sheet'!$D$21="Ewe",'Input Sheet'!$D$22="Mountain"),MS49))))))</f>
        <v>305</v>
      </c>
      <c r="MT66" s="39">
        <f>IF(AND('Input Sheet'!$D$21="Ram",'Input Sheet'!$D$22="Crossbred"),MT44,IF(AND('Input Sheet'!$D$21="Ram",'Input Sheet'!$D$22="Mountain"),MT45,IF(AND('Input Sheet'!$D$21="Wether",'Input Sheet'!$D$22="Crossbred"),MT46,IF(AND('Input Sheet'!$D$21="Wether",'Input Sheet'!$D$22="Mountain"),MT47,IF(AND('Input Sheet'!$D$21="Ewe",'Input Sheet'!$D$22="Crossbred"),MT48,IF(AND('Input Sheet'!$D$21="Ewe",'Input Sheet'!$D$22="Mountain"),MT49))))))</f>
        <v>305</v>
      </c>
      <c r="MU66" s="39">
        <f>IF(AND('Input Sheet'!$D$21="Ram",'Input Sheet'!$D$22="Crossbred"),MU44,IF(AND('Input Sheet'!$D$21="Ram",'Input Sheet'!$D$22="Mountain"),MU45,IF(AND('Input Sheet'!$D$21="Wether",'Input Sheet'!$D$22="Crossbred"),MU46,IF(AND('Input Sheet'!$D$21="Wether",'Input Sheet'!$D$22="Mountain"),MU47,IF(AND('Input Sheet'!$D$21="Ewe",'Input Sheet'!$D$22="Crossbred"),MU48,IF(AND('Input Sheet'!$D$21="Ewe",'Input Sheet'!$D$22="Mountain"),MU49))))))</f>
        <v>305</v>
      </c>
      <c r="MV66" s="39">
        <f>IF(AND('Input Sheet'!$D$21="Ram",'Input Sheet'!$D$22="Crossbred"),MV44,IF(AND('Input Sheet'!$D$21="Ram",'Input Sheet'!$D$22="Mountain"),MV45,IF(AND('Input Sheet'!$D$21="Wether",'Input Sheet'!$D$22="Crossbred"),MV46,IF(AND('Input Sheet'!$D$21="Wether",'Input Sheet'!$D$22="Mountain"),MV47,IF(AND('Input Sheet'!$D$21="Ewe",'Input Sheet'!$D$22="Crossbred"),MV48,IF(AND('Input Sheet'!$D$21="Ewe",'Input Sheet'!$D$22="Mountain"),MV49))))))</f>
        <v>305</v>
      </c>
      <c r="MW66" s="39">
        <f>IF(AND('Input Sheet'!$D$21="Ram",'Input Sheet'!$D$22="Crossbred"),MW44,IF(AND('Input Sheet'!$D$21="Ram",'Input Sheet'!$D$22="Mountain"),MW45,IF(AND('Input Sheet'!$D$21="Wether",'Input Sheet'!$D$22="Crossbred"),MW46,IF(AND('Input Sheet'!$D$21="Wether",'Input Sheet'!$D$22="Mountain"),MW47,IF(AND('Input Sheet'!$D$21="Ewe",'Input Sheet'!$D$22="Crossbred"),MW48,IF(AND('Input Sheet'!$D$21="Ewe",'Input Sheet'!$D$22="Mountain"),MW49))))))</f>
        <v>305</v>
      </c>
      <c r="MX66" s="39">
        <f>IF(AND('Input Sheet'!$D$21="Ram",'Input Sheet'!$D$22="Crossbred"),MX44,IF(AND('Input Sheet'!$D$21="Ram",'Input Sheet'!$D$22="Mountain"),MX45,IF(AND('Input Sheet'!$D$21="Wether",'Input Sheet'!$D$22="Crossbred"),MX46,IF(AND('Input Sheet'!$D$21="Wether",'Input Sheet'!$D$22="Mountain"),MX47,IF(AND('Input Sheet'!$D$21="Ewe",'Input Sheet'!$D$22="Crossbred"),MX48,IF(AND('Input Sheet'!$D$21="Ewe",'Input Sheet'!$D$22="Mountain"),MX49))))))</f>
        <v>305</v>
      </c>
      <c r="MY66" s="39">
        <f>IF(AND('Input Sheet'!$D$21="Ram",'Input Sheet'!$D$22="Crossbred"),MY44,IF(AND('Input Sheet'!$D$21="Ram",'Input Sheet'!$D$22="Mountain"),MY45,IF(AND('Input Sheet'!$D$21="Wether",'Input Sheet'!$D$22="Crossbred"),MY46,IF(AND('Input Sheet'!$D$21="Wether",'Input Sheet'!$D$22="Mountain"),MY47,IF(AND('Input Sheet'!$D$21="Ewe",'Input Sheet'!$D$22="Crossbred"),MY48,IF(AND('Input Sheet'!$D$21="Ewe",'Input Sheet'!$D$22="Mountain"),MY49))))))</f>
        <v>305</v>
      </c>
      <c r="MZ66" s="39">
        <f>IF(AND('Input Sheet'!$D$21="Ram",'Input Sheet'!$D$22="Crossbred"),MZ44,IF(AND('Input Sheet'!$D$21="Ram",'Input Sheet'!$D$22="Mountain"),MZ45,IF(AND('Input Sheet'!$D$21="Wether",'Input Sheet'!$D$22="Crossbred"),MZ46,IF(AND('Input Sheet'!$D$21="Wether",'Input Sheet'!$D$22="Mountain"),MZ47,IF(AND('Input Sheet'!$D$21="Ewe",'Input Sheet'!$D$22="Crossbred"),MZ48,IF(AND('Input Sheet'!$D$21="Ewe",'Input Sheet'!$D$22="Mountain"),MZ49))))))</f>
        <v>305</v>
      </c>
      <c r="NA66" s="39">
        <f>IF(AND('Input Sheet'!$D$21="Ram",'Input Sheet'!$D$22="Crossbred"),NA44,IF(AND('Input Sheet'!$D$21="Ram",'Input Sheet'!$D$22="Mountain"),NA45,IF(AND('Input Sheet'!$D$21="Wether",'Input Sheet'!$D$22="Crossbred"),NA46,IF(AND('Input Sheet'!$D$21="Wether",'Input Sheet'!$D$22="Mountain"),NA47,IF(AND('Input Sheet'!$D$21="Ewe",'Input Sheet'!$D$22="Crossbred"),NA48,IF(AND('Input Sheet'!$D$21="Ewe",'Input Sheet'!$D$22="Mountain"),NA49))))))</f>
        <v>305</v>
      </c>
      <c r="NB66" s="39">
        <f>IF(AND('Input Sheet'!$D$21="Ram",'Input Sheet'!$D$22="Crossbred"),NB44,IF(AND('Input Sheet'!$D$21="Ram",'Input Sheet'!$D$22="Mountain"),NB45,IF(AND('Input Sheet'!$D$21="Wether",'Input Sheet'!$D$22="Crossbred"),NB46,IF(AND('Input Sheet'!$D$21="Wether",'Input Sheet'!$D$22="Mountain"),NB47,IF(AND('Input Sheet'!$D$21="Ewe",'Input Sheet'!$D$22="Crossbred"),NB48,IF(AND('Input Sheet'!$D$21="Ewe",'Input Sheet'!$D$22="Mountain"),NB49))))))</f>
        <v>305</v>
      </c>
      <c r="NC66" s="39">
        <f>IF(AND('Input Sheet'!$D$21="Ram",'Input Sheet'!$D$22="Crossbred"),NC44,IF(AND('Input Sheet'!$D$21="Ram",'Input Sheet'!$D$22="Mountain"),NC45,IF(AND('Input Sheet'!$D$21="Wether",'Input Sheet'!$D$22="Crossbred"),NC46,IF(AND('Input Sheet'!$D$21="Wether",'Input Sheet'!$D$22="Mountain"),NC47,IF(AND('Input Sheet'!$D$21="Ewe",'Input Sheet'!$D$22="Crossbred"),NC48,IF(AND('Input Sheet'!$D$21="Ewe",'Input Sheet'!$D$22="Mountain"),NC49))))))</f>
        <v>305</v>
      </c>
      <c r="ND66" s="39">
        <f>IF(AND('Input Sheet'!$D$21="Ram",'Input Sheet'!$D$22="Crossbred"),ND44,IF(AND('Input Sheet'!$D$21="Ram",'Input Sheet'!$D$22="Mountain"),ND45,IF(AND('Input Sheet'!$D$21="Wether",'Input Sheet'!$D$22="Crossbred"),ND46,IF(AND('Input Sheet'!$D$21="Wether",'Input Sheet'!$D$22="Mountain"),ND47,IF(AND('Input Sheet'!$D$21="Ewe",'Input Sheet'!$D$22="Crossbred"),ND48,IF(AND('Input Sheet'!$D$21="Ewe",'Input Sheet'!$D$22="Mountain"),ND49))))))</f>
        <v>305</v>
      </c>
      <c r="NE66" s="39">
        <f>IF(AND('Input Sheet'!$D$21="Ram",'Input Sheet'!$D$22="Crossbred"),NE44,IF(AND('Input Sheet'!$D$21="Ram",'Input Sheet'!$D$22="Mountain"),NE45,IF(AND('Input Sheet'!$D$21="Wether",'Input Sheet'!$D$22="Crossbred"),NE46,IF(AND('Input Sheet'!$D$21="Wether",'Input Sheet'!$D$22="Mountain"),NE47,IF(AND('Input Sheet'!$D$21="Ewe",'Input Sheet'!$D$22="Crossbred"),NE48,IF(AND('Input Sheet'!$D$21="Ewe",'Input Sheet'!$D$22="Mountain"),NE49))))))</f>
        <v>305</v>
      </c>
      <c r="NF66" s="39">
        <f>IF(AND('Input Sheet'!$D$21="Ram",'Input Sheet'!$D$22="Crossbred"),NF44,IF(AND('Input Sheet'!$D$21="Ram",'Input Sheet'!$D$22="Mountain"),NF45,IF(AND('Input Sheet'!$D$21="Wether",'Input Sheet'!$D$22="Crossbred"),NF46,IF(AND('Input Sheet'!$D$21="Wether",'Input Sheet'!$D$22="Mountain"),NF47,IF(AND('Input Sheet'!$D$21="Ewe",'Input Sheet'!$D$22="Crossbred"),NF48,IF(AND('Input Sheet'!$D$21="Ewe",'Input Sheet'!$D$22="Mountain"),NF49))))))</f>
        <v>305</v>
      </c>
      <c r="NG66" s="39">
        <f>IF(AND('Input Sheet'!$D$21="Ram",'Input Sheet'!$D$22="Crossbred"),NG44,IF(AND('Input Sheet'!$D$21="Ram",'Input Sheet'!$D$22="Mountain"),NG45,IF(AND('Input Sheet'!$D$21="Wether",'Input Sheet'!$D$22="Crossbred"),NG46,IF(AND('Input Sheet'!$D$21="Wether",'Input Sheet'!$D$22="Mountain"),NG47,IF(AND('Input Sheet'!$D$21="Ewe",'Input Sheet'!$D$22="Crossbred"),NG48,IF(AND('Input Sheet'!$D$21="Ewe",'Input Sheet'!$D$22="Mountain"),NG49))))))</f>
        <v>305</v>
      </c>
      <c r="NH66" s="39">
        <f>IF(AND('Input Sheet'!$D$21="Ram",'Input Sheet'!$D$22="Crossbred"),NH44,IF(AND('Input Sheet'!$D$21="Ram",'Input Sheet'!$D$22="Mountain"),NH45,IF(AND('Input Sheet'!$D$21="Wether",'Input Sheet'!$D$22="Crossbred"),NH46,IF(AND('Input Sheet'!$D$21="Wether",'Input Sheet'!$D$22="Mountain"),NH47,IF(AND('Input Sheet'!$D$21="Ewe",'Input Sheet'!$D$22="Crossbred"),NH48,IF(AND('Input Sheet'!$D$21="Ewe",'Input Sheet'!$D$22="Mountain"),NH49))))))</f>
        <v>305</v>
      </c>
      <c r="NI66" s="39">
        <f>IF(AND('Input Sheet'!$D$21="Ram",'Input Sheet'!$D$22="Crossbred"),NI44,IF(AND('Input Sheet'!$D$21="Ram",'Input Sheet'!$D$22="Mountain"),NI45,IF(AND('Input Sheet'!$D$21="Wether",'Input Sheet'!$D$22="Crossbred"),NI46,IF(AND('Input Sheet'!$D$21="Wether",'Input Sheet'!$D$22="Mountain"),NI47,IF(AND('Input Sheet'!$D$21="Ewe",'Input Sheet'!$D$22="Crossbred"),NI48,IF(AND('Input Sheet'!$D$21="Ewe",'Input Sheet'!$D$22="Mountain"),NI49))))))</f>
        <v>305</v>
      </c>
      <c r="NJ66" s="39">
        <f>IF(AND('Input Sheet'!$D$21="Ram",'Input Sheet'!$D$22="Crossbred"),NJ44,IF(AND('Input Sheet'!$D$21="Ram",'Input Sheet'!$D$22="Mountain"),NJ45,IF(AND('Input Sheet'!$D$21="Wether",'Input Sheet'!$D$22="Crossbred"),NJ46,IF(AND('Input Sheet'!$D$21="Wether",'Input Sheet'!$D$22="Mountain"),NJ47,IF(AND('Input Sheet'!$D$21="Ewe",'Input Sheet'!$D$22="Crossbred"),NJ48,IF(AND('Input Sheet'!$D$21="Ewe",'Input Sheet'!$D$22="Mountain"),NJ49))))))</f>
        <v>305</v>
      </c>
      <c r="NK66" s="39">
        <f>IF(AND('Input Sheet'!$D$21="Ram",'Input Sheet'!$D$22="Crossbred"),NK44,IF(AND('Input Sheet'!$D$21="Ram",'Input Sheet'!$D$22="Mountain"),NK45,IF(AND('Input Sheet'!$D$21="Wether",'Input Sheet'!$D$22="Crossbred"),NK46,IF(AND('Input Sheet'!$D$21="Wether",'Input Sheet'!$D$22="Mountain"),NK47,IF(AND('Input Sheet'!$D$21="Ewe",'Input Sheet'!$D$22="Crossbred"),NK48,IF(AND('Input Sheet'!$D$21="Ewe",'Input Sheet'!$D$22="Mountain"),NK49))))))</f>
        <v>305</v>
      </c>
      <c r="NL66" s="39">
        <f>IF(AND('Input Sheet'!$D$21="Ram",'Input Sheet'!$D$22="Crossbred"),NL44,IF(AND('Input Sheet'!$D$21="Ram",'Input Sheet'!$D$22="Mountain"),NL45,IF(AND('Input Sheet'!$D$21="Wether",'Input Sheet'!$D$22="Crossbred"),NL46,IF(AND('Input Sheet'!$D$21="Wether",'Input Sheet'!$D$22="Mountain"),NL47,IF(AND('Input Sheet'!$D$21="Ewe",'Input Sheet'!$D$22="Crossbred"),NL48,IF(AND('Input Sheet'!$D$21="Ewe",'Input Sheet'!$D$22="Mountain"),NL49))))))</f>
        <v>305</v>
      </c>
      <c r="NM66" s="39">
        <f>IF(AND('Input Sheet'!$D$21="Ram",'Input Sheet'!$D$22="Crossbred"),NM44,IF(AND('Input Sheet'!$D$21="Ram",'Input Sheet'!$D$22="Mountain"),NM45,IF(AND('Input Sheet'!$D$21="Wether",'Input Sheet'!$D$22="Crossbred"),NM46,IF(AND('Input Sheet'!$D$21="Wether",'Input Sheet'!$D$22="Mountain"),NM47,IF(AND('Input Sheet'!$D$21="Ewe",'Input Sheet'!$D$22="Crossbred"),NM48,IF(AND('Input Sheet'!$D$21="Ewe",'Input Sheet'!$D$22="Mountain"),NM49))))))</f>
        <v>305</v>
      </c>
      <c r="NN66" s="39">
        <f>IF(AND('Input Sheet'!$D$21="Ram",'Input Sheet'!$D$22="Crossbred"),NN44,IF(AND('Input Sheet'!$D$21="Ram",'Input Sheet'!$D$22="Mountain"),NN45,IF(AND('Input Sheet'!$D$21="Wether",'Input Sheet'!$D$22="Crossbred"),NN46,IF(AND('Input Sheet'!$D$21="Wether",'Input Sheet'!$D$22="Mountain"),NN47,IF(AND('Input Sheet'!$D$21="Ewe",'Input Sheet'!$D$22="Crossbred"),NN48,IF(AND('Input Sheet'!$D$21="Ewe",'Input Sheet'!$D$22="Mountain"),NN49))))))</f>
        <v>305</v>
      </c>
      <c r="NO66" s="39">
        <f>IF(AND('Input Sheet'!$D$21="Ram",'Input Sheet'!$D$22="Crossbred"),NO44,IF(AND('Input Sheet'!$D$21="Ram",'Input Sheet'!$D$22="Mountain"),NO45,IF(AND('Input Sheet'!$D$21="Wether",'Input Sheet'!$D$22="Crossbred"),NO46,IF(AND('Input Sheet'!$D$21="Wether",'Input Sheet'!$D$22="Mountain"),NO47,IF(AND('Input Sheet'!$D$21="Ewe",'Input Sheet'!$D$22="Crossbred"),NO48,IF(AND('Input Sheet'!$D$21="Ewe",'Input Sheet'!$D$22="Mountain"),NO49))))))</f>
        <v>305</v>
      </c>
      <c r="NP66" s="39">
        <f>IF(AND('Input Sheet'!$D$21="Ram",'Input Sheet'!$D$22="Crossbred"),NP44,IF(AND('Input Sheet'!$D$21="Ram",'Input Sheet'!$D$22="Mountain"),NP45,IF(AND('Input Sheet'!$D$21="Wether",'Input Sheet'!$D$22="Crossbred"),NP46,IF(AND('Input Sheet'!$D$21="Wether",'Input Sheet'!$D$22="Mountain"),NP47,IF(AND('Input Sheet'!$D$21="Ewe",'Input Sheet'!$D$22="Crossbred"),NP48,IF(AND('Input Sheet'!$D$21="Ewe",'Input Sheet'!$D$22="Mountain"),NP49))))))</f>
        <v>305</v>
      </c>
      <c r="NQ66" s="39">
        <f>IF(AND('Input Sheet'!$D$21="Ram",'Input Sheet'!$D$22="Crossbred"),NQ44,IF(AND('Input Sheet'!$D$21="Ram",'Input Sheet'!$D$22="Mountain"),NQ45,IF(AND('Input Sheet'!$D$21="Wether",'Input Sheet'!$D$22="Crossbred"),NQ46,IF(AND('Input Sheet'!$D$21="Wether",'Input Sheet'!$D$22="Mountain"),NQ47,IF(AND('Input Sheet'!$D$21="Ewe",'Input Sheet'!$D$22="Crossbred"),NQ48,IF(AND('Input Sheet'!$D$21="Ewe",'Input Sheet'!$D$22="Mountain"),NQ49))))))</f>
        <v>305</v>
      </c>
      <c r="NR66" s="39">
        <f>IF(AND('Input Sheet'!$D$21="Ram",'Input Sheet'!$D$22="Crossbred"),NR44,IF(AND('Input Sheet'!$D$21="Ram",'Input Sheet'!$D$22="Mountain"),NR45,IF(AND('Input Sheet'!$D$21="Wether",'Input Sheet'!$D$22="Crossbred"),NR46,IF(AND('Input Sheet'!$D$21="Wether",'Input Sheet'!$D$22="Mountain"),NR47,IF(AND('Input Sheet'!$D$21="Ewe",'Input Sheet'!$D$22="Crossbred"),NR48,IF(AND('Input Sheet'!$D$21="Ewe",'Input Sheet'!$D$22="Mountain"),NR49))))))</f>
        <v>305</v>
      </c>
      <c r="NS66" s="39">
        <f>IF(AND('Input Sheet'!$D$21="Ram",'Input Sheet'!$D$22="Crossbred"),NS44,IF(AND('Input Sheet'!$D$21="Ram",'Input Sheet'!$D$22="Mountain"),NS45,IF(AND('Input Sheet'!$D$21="Wether",'Input Sheet'!$D$22="Crossbred"),NS46,IF(AND('Input Sheet'!$D$21="Wether",'Input Sheet'!$D$22="Mountain"),NS47,IF(AND('Input Sheet'!$D$21="Ewe",'Input Sheet'!$D$22="Crossbred"),NS48,IF(AND('Input Sheet'!$D$21="Ewe",'Input Sheet'!$D$22="Mountain"),NS49))))))</f>
        <v>305</v>
      </c>
      <c r="NT66" s="39">
        <f>IF(AND('Input Sheet'!$D$21="Ram",'Input Sheet'!$D$22="Crossbred"),NT44,IF(AND('Input Sheet'!$D$21="Ram",'Input Sheet'!$D$22="Mountain"),NT45,IF(AND('Input Sheet'!$D$21="Wether",'Input Sheet'!$D$22="Crossbred"),NT46,IF(AND('Input Sheet'!$D$21="Wether",'Input Sheet'!$D$22="Mountain"),NT47,IF(AND('Input Sheet'!$D$21="Ewe",'Input Sheet'!$D$22="Crossbred"),NT48,IF(AND('Input Sheet'!$D$21="Ewe",'Input Sheet'!$D$22="Mountain"),NT49))))))</f>
        <v>305</v>
      </c>
      <c r="NU66" s="39">
        <f>IF(AND('Input Sheet'!$D$21="Ram",'Input Sheet'!$D$22="Crossbred"),NU44,IF(AND('Input Sheet'!$D$21="Ram",'Input Sheet'!$D$22="Mountain"),NU45,IF(AND('Input Sheet'!$D$21="Wether",'Input Sheet'!$D$22="Crossbred"),NU46,IF(AND('Input Sheet'!$D$21="Wether",'Input Sheet'!$D$22="Mountain"),NU47,IF(AND('Input Sheet'!$D$21="Ewe",'Input Sheet'!$D$22="Crossbred"),NU48,IF(AND('Input Sheet'!$D$21="Ewe",'Input Sheet'!$D$22="Mountain"),NU49))))))</f>
        <v>305</v>
      </c>
      <c r="NV66" s="39">
        <f>IF(AND('Input Sheet'!$D$21="Ram",'Input Sheet'!$D$22="Crossbred"),NV44,IF(AND('Input Sheet'!$D$21="Ram",'Input Sheet'!$D$22="Mountain"),NV45,IF(AND('Input Sheet'!$D$21="Wether",'Input Sheet'!$D$22="Crossbred"),NV46,IF(AND('Input Sheet'!$D$21="Wether",'Input Sheet'!$D$22="Mountain"),NV47,IF(AND('Input Sheet'!$D$21="Ewe",'Input Sheet'!$D$22="Crossbred"),NV48,IF(AND('Input Sheet'!$D$21="Ewe",'Input Sheet'!$D$22="Mountain"),NV49))))))</f>
        <v>305</v>
      </c>
      <c r="NW66" s="39">
        <f>IF(AND('Input Sheet'!$D$21="Ram",'Input Sheet'!$D$22="Crossbred"),NW44,IF(AND('Input Sheet'!$D$21="Ram",'Input Sheet'!$D$22="Mountain"),NW45,IF(AND('Input Sheet'!$D$21="Wether",'Input Sheet'!$D$22="Crossbred"),NW46,IF(AND('Input Sheet'!$D$21="Wether",'Input Sheet'!$D$22="Mountain"),NW47,IF(AND('Input Sheet'!$D$21="Ewe",'Input Sheet'!$D$22="Crossbred"),NW48,IF(AND('Input Sheet'!$D$21="Ewe",'Input Sheet'!$D$22="Mountain"),NW49))))))</f>
        <v>305</v>
      </c>
      <c r="NX66" s="39">
        <f>IF(AND('Input Sheet'!$D$21="Ram",'Input Sheet'!$D$22="Crossbred"),NX44,IF(AND('Input Sheet'!$D$21="Ram",'Input Sheet'!$D$22="Mountain"),NX45,IF(AND('Input Sheet'!$D$21="Wether",'Input Sheet'!$D$22="Crossbred"),NX46,IF(AND('Input Sheet'!$D$21="Wether",'Input Sheet'!$D$22="Mountain"),NX47,IF(AND('Input Sheet'!$D$21="Ewe",'Input Sheet'!$D$22="Crossbred"),NX48,IF(AND('Input Sheet'!$D$21="Ewe",'Input Sheet'!$D$22="Mountain"),NX49))))))</f>
        <v>305</v>
      </c>
      <c r="NY66" s="39">
        <f>IF(AND('Input Sheet'!$D$21="Ram",'Input Sheet'!$D$22="Crossbred"),NY44,IF(AND('Input Sheet'!$D$21="Ram",'Input Sheet'!$D$22="Mountain"),NY45,IF(AND('Input Sheet'!$D$21="Wether",'Input Sheet'!$D$22="Crossbred"),NY46,IF(AND('Input Sheet'!$D$21="Wether",'Input Sheet'!$D$22="Mountain"),NY47,IF(AND('Input Sheet'!$D$21="Ewe",'Input Sheet'!$D$22="Crossbred"),NY48,IF(AND('Input Sheet'!$D$21="Ewe",'Input Sheet'!$D$22="Mountain"),NY49))))))</f>
        <v>305</v>
      </c>
      <c r="NZ66" s="39">
        <f>IF(AND('Input Sheet'!$D$21="Ram",'Input Sheet'!$D$22="Crossbred"),NZ44,IF(AND('Input Sheet'!$D$21="Ram",'Input Sheet'!$D$22="Mountain"),NZ45,IF(AND('Input Sheet'!$D$21="Wether",'Input Sheet'!$D$22="Crossbred"),NZ46,IF(AND('Input Sheet'!$D$21="Wether",'Input Sheet'!$D$22="Mountain"),NZ47,IF(AND('Input Sheet'!$D$21="Ewe",'Input Sheet'!$D$22="Crossbred"),NZ48,IF(AND('Input Sheet'!$D$21="Ewe",'Input Sheet'!$D$22="Mountain"),NZ49))))))</f>
        <v>305</v>
      </c>
      <c r="OA66" s="39">
        <f>IF(AND('Input Sheet'!$D$21="Ram",'Input Sheet'!$D$22="Crossbred"),OA44,IF(AND('Input Sheet'!$D$21="Ram",'Input Sheet'!$D$22="Mountain"),OA45,IF(AND('Input Sheet'!$D$21="Wether",'Input Sheet'!$D$22="Crossbred"),OA46,IF(AND('Input Sheet'!$D$21="Wether",'Input Sheet'!$D$22="Mountain"),OA47,IF(AND('Input Sheet'!$D$21="Ewe",'Input Sheet'!$D$22="Crossbred"),OA48,IF(AND('Input Sheet'!$D$21="Ewe",'Input Sheet'!$D$22="Mountain"),OA49))))))</f>
        <v>305</v>
      </c>
      <c r="OB66" s="39">
        <f>IF(AND('Input Sheet'!$D$21="Ram",'Input Sheet'!$D$22="Crossbred"),OB44,IF(AND('Input Sheet'!$D$21="Ram",'Input Sheet'!$D$22="Mountain"),OB45,IF(AND('Input Sheet'!$D$21="Wether",'Input Sheet'!$D$22="Crossbred"),OB46,IF(AND('Input Sheet'!$D$21="Wether",'Input Sheet'!$D$22="Mountain"),OB47,IF(AND('Input Sheet'!$D$21="Ewe",'Input Sheet'!$D$22="Crossbred"),OB48,IF(AND('Input Sheet'!$D$21="Ewe",'Input Sheet'!$D$22="Mountain"),OB49))))))</f>
        <v>305</v>
      </c>
      <c r="OC66" s="39">
        <f>IF(AND('Input Sheet'!$D$21="Ram",'Input Sheet'!$D$22="Crossbred"),OC44,IF(AND('Input Sheet'!$D$21="Ram",'Input Sheet'!$D$22="Mountain"),OC45,IF(AND('Input Sheet'!$D$21="Wether",'Input Sheet'!$D$22="Crossbred"),OC46,IF(AND('Input Sheet'!$D$21="Wether",'Input Sheet'!$D$22="Mountain"),OC47,IF(AND('Input Sheet'!$D$21="Ewe",'Input Sheet'!$D$22="Crossbred"),OC48,IF(AND('Input Sheet'!$D$21="Ewe",'Input Sheet'!$D$22="Mountain"),OC49))))))</f>
        <v>305</v>
      </c>
      <c r="OD66" s="39">
        <f>IF(AND('Input Sheet'!$D$21="Ram",'Input Sheet'!$D$22="Crossbred"),OD44,IF(AND('Input Sheet'!$D$21="Ram",'Input Sheet'!$D$22="Mountain"),OD45,IF(AND('Input Sheet'!$D$21="Wether",'Input Sheet'!$D$22="Crossbred"),OD46,IF(AND('Input Sheet'!$D$21="Wether",'Input Sheet'!$D$22="Mountain"),OD47,IF(AND('Input Sheet'!$D$21="Ewe",'Input Sheet'!$D$22="Crossbred"),OD48,IF(AND('Input Sheet'!$D$21="Ewe",'Input Sheet'!$D$22="Mountain"),OD49))))))</f>
        <v>305</v>
      </c>
      <c r="OE66" s="39">
        <f>IF(AND('Input Sheet'!$D$21="Ram",'Input Sheet'!$D$22="Crossbred"),OE44,IF(AND('Input Sheet'!$D$21="Ram",'Input Sheet'!$D$22="Mountain"),OE45,IF(AND('Input Sheet'!$D$21="Wether",'Input Sheet'!$D$22="Crossbred"),OE46,IF(AND('Input Sheet'!$D$21="Wether",'Input Sheet'!$D$22="Mountain"),OE47,IF(AND('Input Sheet'!$D$21="Ewe",'Input Sheet'!$D$22="Crossbred"),OE48,IF(AND('Input Sheet'!$D$21="Ewe",'Input Sheet'!$D$22="Mountain"),OE49))))))</f>
        <v>305</v>
      </c>
      <c r="OF66" s="39">
        <f>IF(AND('Input Sheet'!$D$21="Ram",'Input Sheet'!$D$22="Crossbred"),OF44,IF(AND('Input Sheet'!$D$21="Ram",'Input Sheet'!$D$22="Mountain"),OF45,IF(AND('Input Sheet'!$D$21="Wether",'Input Sheet'!$D$22="Crossbred"),OF46,IF(AND('Input Sheet'!$D$21="Wether",'Input Sheet'!$D$22="Mountain"),OF47,IF(AND('Input Sheet'!$D$21="Ewe",'Input Sheet'!$D$22="Crossbred"),OF48,IF(AND('Input Sheet'!$D$21="Ewe",'Input Sheet'!$D$22="Mountain"),OF49))))))</f>
        <v>305</v>
      </c>
      <c r="OG66" s="39">
        <f>IF(AND('Input Sheet'!$D$21="Ram",'Input Sheet'!$D$22="Crossbred"),OG44,IF(AND('Input Sheet'!$D$21="Ram",'Input Sheet'!$D$22="Mountain"),OG45,IF(AND('Input Sheet'!$D$21="Wether",'Input Sheet'!$D$22="Crossbred"),OG46,IF(AND('Input Sheet'!$D$21="Wether",'Input Sheet'!$D$22="Mountain"),OG47,IF(AND('Input Sheet'!$D$21="Ewe",'Input Sheet'!$D$22="Crossbred"),OG48,IF(AND('Input Sheet'!$D$21="Ewe",'Input Sheet'!$D$22="Mountain"),OG49))))))</f>
        <v>305</v>
      </c>
      <c r="OH66" s="39">
        <f>IF(AND('Input Sheet'!$D$21="Ram",'Input Sheet'!$D$22="Crossbred"),OH44,IF(AND('Input Sheet'!$D$21="Ram",'Input Sheet'!$D$22="Mountain"),OH45,IF(AND('Input Sheet'!$D$21="Wether",'Input Sheet'!$D$22="Crossbred"),OH46,IF(AND('Input Sheet'!$D$21="Wether",'Input Sheet'!$D$22="Mountain"),OH47,IF(AND('Input Sheet'!$D$21="Ewe",'Input Sheet'!$D$22="Crossbred"),OH48,IF(AND('Input Sheet'!$D$21="Ewe",'Input Sheet'!$D$22="Mountain"),OH49))))))</f>
        <v>305</v>
      </c>
      <c r="OI66" s="39">
        <f>IF(AND('Input Sheet'!$D$21="Ram",'Input Sheet'!$D$22="Crossbred"),OI44,IF(AND('Input Sheet'!$D$21="Ram",'Input Sheet'!$D$22="Mountain"),OI45,IF(AND('Input Sheet'!$D$21="Wether",'Input Sheet'!$D$22="Crossbred"),OI46,IF(AND('Input Sheet'!$D$21="Wether",'Input Sheet'!$D$22="Mountain"),OI47,IF(AND('Input Sheet'!$D$21="Ewe",'Input Sheet'!$D$22="Crossbred"),OI48,IF(AND('Input Sheet'!$D$21="Ewe",'Input Sheet'!$D$22="Mountain"),OI49))))))</f>
        <v>305</v>
      </c>
      <c r="OJ66" s="39">
        <f>IF(AND('Input Sheet'!$D$21="Ram",'Input Sheet'!$D$22="Crossbred"),OJ44,IF(AND('Input Sheet'!$D$21="Ram",'Input Sheet'!$D$22="Mountain"),OJ45,IF(AND('Input Sheet'!$D$21="Wether",'Input Sheet'!$D$22="Crossbred"),OJ46,IF(AND('Input Sheet'!$D$21="Wether",'Input Sheet'!$D$22="Mountain"),OJ47,IF(AND('Input Sheet'!$D$21="Ewe",'Input Sheet'!$D$22="Crossbred"),OJ48,IF(AND('Input Sheet'!$D$21="Ewe",'Input Sheet'!$D$22="Mountain"),OJ49))))))</f>
        <v>305</v>
      </c>
      <c r="OK66" s="39">
        <f>IF(AND('Input Sheet'!$D$21="Ram",'Input Sheet'!$D$22="Crossbred"),OK44,IF(AND('Input Sheet'!$D$21="Ram",'Input Sheet'!$D$22="Mountain"),OK45,IF(AND('Input Sheet'!$D$21="Wether",'Input Sheet'!$D$22="Crossbred"),OK46,IF(AND('Input Sheet'!$D$21="Wether",'Input Sheet'!$D$22="Mountain"),OK47,IF(AND('Input Sheet'!$D$21="Ewe",'Input Sheet'!$D$22="Crossbred"),OK48,IF(AND('Input Sheet'!$D$21="Ewe",'Input Sheet'!$D$22="Mountain"),OK49))))))</f>
        <v>305</v>
      </c>
      <c r="OL66" s="39">
        <f>IF(AND('Input Sheet'!$D$21="Ram",'Input Sheet'!$D$22="Crossbred"),OL44,IF(AND('Input Sheet'!$D$21="Ram",'Input Sheet'!$D$22="Mountain"),OL45,IF(AND('Input Sheet'!$D$21="Wether",'Input Sheet'!$D$22="Crossbred"),OL46,IF(AND('Input Sheet'!$D$21="Wether",'Input Sheet'!$D$22="Mountain"),OL47,IF(AND('Input Sheet'!$D$21="Ewe",'Input Sheet'!$D$22="Crossbred"),OL48,IF(AND('Input Sheet'!$D$21="Ewe",'Input Sheet'!$D$22="Mountain"),OL49))))))</f>
        <v>305</v>
      </c>
      <c r="OM66" s="39">
        <f>IF(AND('Input Sheet'!$D$21="Ram",'Input Sheet'!$D$22="Crossbred"),OM44,IF(AND('Input Sheet'!$D$21="Ram",'Input Sheet'!$D$22="Mountain"),OM45,IF(AND('Input Sheet'!$D$21="Wether",'Input Sheet'!$D$22="Crossbred"),OM46,IF(AND('Input Sheet'!$D$21="Wether",'Input Sheet'!$D$22="Mountain"),OM47,IF(AND('Input Sheet'!$D$21="Ewe",'Input Sheet'!$D$22="Crossbred"),OM48,IF(AND('Input Sheet'!$D$21="Ewe",'Input Sheet'!$D$22="Mountain"),OM49))))))</f>
        <v>305</v>
      </c>
      <c r="ON66" s="39">
        <f>IF(AND('Input Sheet'!$D$21="Ram",'Input Sheet'!$D$22="Crossbred"),ON44,IF(AND('Input Sheet'!$D$21="Ram",'Input Sheet'!$D$22="Mountain"),ON45,IF(AND('Input Sheet'!$D$21="Wether",'Input Sheet'!$D$22="Crossbred"),ON46,IF(AND('Input Sheet'!$D$21="Wether",'Input Sheet'!$D$22="Mountain"),ON47,IF(AND('Input Sheet'!$D$21="Ewe",'Input Sheet'!$D$22="Crossbred"),ON48,IF(AND('Input Sheet'!$D$21="Ewe",'Input Sheet'!$D$22="Mountain"),ON49))))))</f>
        <v>305</v>
      </c>
      <c r="OO66" s="39">
        <f>IF(AND('Input Sheet'!$D$21="Ram",'Input Sheet'!$D$22="Crossbred"),OO44,IF(AND('Input Sheet'!$D$21="Ram",'Input Sheet'!$D$22="Mountain"),OO45,IF(AND('Input Sheet'!$D$21="Wether",'Input Sheet'!$D$22="Crossbred"),OO46,IF(AND('Input Sheet'!$D$21="Wether",'Input Sheet'!$D$22="Mountain"),OO47,IF(AND('Input Sheet'!$D$21="Ewe",'Input Sheet'!$D$22="Crossbred"),OO48,IF(AND('Input Sheet'!$D$21="Ewe",'Input Sheet'!$D$22="Mountain"),OO49))))))</f>
        <v>305</v>
      </c>
      <c r="OP66" s="39">
        <f>IF(AND('Input Sheet'!$D$21="Ram",'Input Sheet'!$D$22="Crossbred"),OP44,IF(AND('Input Sheet'!$D$21="Ram",'Input Sheet'!$D$22="Mountain"),OP45,IF(AND('Input Sheet'!$D$21="Wether",'Input Sheet'!$D$22="Crossbred"),OP46,IF(AND('Input Sheet'!$D$21="Wether",'Input Sheet'!$D$22="Mountain"),OP47,IF(AND('Input Sheet'!$D$21="Ewe",'Input Sheet'!$D$22="Crossbred"),OP48,IF(AND('Input Sheet'!$D$21="Ewe",'Input Sheet'!$D$22="Mountain"),OP49))))))</f>
        <v>305</v>
      </c>
      <c r="OQ66" s="39">
        <f>IF(AND('Input Sheet'!$D$21="Ram",'Input Sheet'!$D$22="Crossbred"),OQ44,IF(AND('Input Sheet'!$D$21="Ram",'Input Sheet'!$D$22="Mountain"),OQ45,IF(AND('Input Sheet'!$D$21="Wether",'Input Sheet'!$D$22="Crossbred"),OQ46,IF(AND('Input Sheet'!$D$21="Wether",'Input Sheet'!$D$22="Mountain"),OQ47,IF(AND('Input Sheet'!$D$21="Ewe",'Input Sheet'!$D$22="Crossbred"),OQ48,IF(AND('Input Sheet'!$D$21="Ewe",'Input Sheet'!$D$22="Mountain"),OQ49))))))</f>
        <v>305</v>
      </c>
      <c r="OR66" s="39">
        <f>IF(AND('Input Sheet'!$D$21="Ram",'Input Sheet'!$D$22="Crossbred"),OR44,IF(AND('Input Sheet'!$D$21="Ram",'Input Sheet'!$D$22="Mountain"),OR45,IF(AND('Input Sheet'!$D$21="Wether",'Input Sheet'!$D$22="Crossbred"),OR46,IF(AND('Input Sheet'!$D$21="Wether",'Input Sheet'!$D$22="Mountain"),OR47,IF(AND('Input Sheet'!$D$21="Ewe",'Input Sheet'!$D$22="Crossbred"),OR48,IF(AND('Input Sheet'!$D$21="Ewe",'Input Sheet'!$D$22="Mountain"),OR49))))))</f>
        <v>305</v>
      </c>
      <c r="OS66" s="39">
        <f>IF(AND('Input Sheet'!$D$21="Ram",'Input Sheet'!$D$22="Crossbred"),OS44,IF(AND('Input Sheet'!$D$21="Ram",'Input Sheet'!$D$22="Mountain"),OS45,IF(AND('Input Sheet'!$D$21="Wether",'Input Sheet'!$D$22="Crossbred"),OS46,IF(AND('Input Sheet'!$D$21="Wether",'Input Sheet'!$D$22="Mountain"),OS47,IF(AND('Input Sheet'!$D$21="Ewe",'Input Sheet'!$D$22="Crossbred"),OS48,IF(AND('Input Sheet'!$D$21="Ewe",'Input Sheet'!$D$22="Mountain"),OS49))))))</f>
        <v>305</v>
      </c>
      <c r="OT66" s="39">
        <f>IF(AND('Input Sheet'!$D$21="Ram",'Input Sheet'!$D$22="Crossbred"),OT44,IF(AND('Input Sheet'!$D$21="Ram",'Input Sheet'!$D$22="Mountain"),OT45,IF(AND('Input Sheet'!$D$21="Wether",'Input Sheet'!$D$22="Crossbred"),OT46,IF(AND('Input Sheet'!$D$21="Wether",'Input Sheet'!$D$22="Mountain"),OT47,IF(AND('Input Sheet'!$D$21="Ewe",'Input Sheet'!$D$22="Crossbred"),OT48,IF(AND('Input Sheet'!$D$21="Ewe",'Input Sheet'!$D$22="Mountain"),OT49))))))</f>
        <v>305</v>
      </c>
      <c r="OU66" s="39">
        <f>IF(AND('Input Sheet'!$D$21="Ram",'Input Sheet'!$D$22="Crossbred"),OU44,IF(AND('Input Sheet'!$D$21="Ram",'Input Sheet'!$D$22="Mountain"),OU45,IF(AND('Input Sheet'!$D$21="Wether",'Input Sheet'!$D$22="Crossbred"),OU46,IF(AND('Input Sheet'!$D$21="Wether",'Input Sheet'!$D$22="Mountain"),OU47,IF(AND('Input Sheet'!$D$21="Ewe",'Input Sheet'!$D$22="Crossbred"),OU48,IF(AND('Input Sheet'!$D$21="Ewe",'Input Sheet'!$D$22="Mountain"),OU49))))))</f>
        <v>305</v>
      </c>
      <c r="OV66" s="39">
        <f>IF(AND('Input Sheet'!$D$21="Ram",'Input Sheet'!$D$22="Crossbred"),OV44,IF(AND('Input Sheet'!$D$21="Ram",'Input Sheet'!$D$22="Mountain"),OV45,IF(AND('Input Sheet'!$D$21="Wether",'Input Sheet'!$D$22="Crossbred"),OV46,IF(AND('Input Sheet'!$D$21="Wether",'Input Sheet'!$D$22="Mountain"),OV47,IF(AND('Input Sheet'!$D$21="Ewe",'Input Sheet'!$D$22="Crossbred"),OV48,IF(AND('Input Sheet'!$D$21="Ewe",'Input Sheet'!$D$22="Mountain"),OV49))))))</f>
        <v>305</v>
      </c>
      <c r="OW66" s="39">
        <f>IF(AND('Input Sheet'!$D$21="Ram",'Input Sheet'!$D$22="Crossbred"),OW44,IF(AND('Input Sheet'!$D$21="Ram",'Input Sheet'!$D$22="Mountain"),OW45,IF(AND('Input Sheet'!$D$21="Wether",'Input Sheet'!$D$22="Crossbred"),OW46,IF(AND('Input Sheet'!$D$21="Wether",'Input Sheet'!$D$22="Mountain"),OW47,IF(AND('Input Sheet'!$D$21="Ewe",'Input Sheet'!$D$22="Crossbred"),OW48,IF(AND('Input Sheet'!$D$21="Ewe",'Input Sheet'!$D$22="Mountain"),OW49))))))</f>
        <v>305</v>
      </c>
      <c r="OX66" s="39">
        <f>IF(AND('Input Sheet'!$D$21="Ram",'Input Sheet'!$D$22="Crossbred"),OX44,IF(AND('Input Sheet'!$D$21="Ram",'Input Sheet'!$D$22="Mountain"),OX45,IF(AND('Input Sheet'!$D$21="Wether",'Input Sheet'!$D$22="Crossbred"),OX46,IF(AND('Input Sheet'!$D$21="Wether",'Input Sheet'!$D$22="Mountain"),OX47,IF(AND('Input Sheet'!$D$21="Ewe",'Input Sheet'!$D$22="Crossbred"),OX48,IF(AND('Input Sheet'!$D$21="Ewe",'Input Sheet'!$D$22="Mountain"),OX49))))))</f>
        <v>305</v>
      </c>
      <c r="OY66" s="39">
        <f>IF(AND('Input Sheet'!$D$21="Ram",'Input Sheet'!$D$22="Crossbred"),OY44,IF(AND('Input Sheet'!$D$21="Ram",'Input Sheet'!$D$22="Mountain"),OY45,IF(AND('Input Sheet'!$D$21="Wether",'Input Sheet'!$D$22="Crossbred"),OY46,IF(AND('Input Sheet'!$D$21="Wether",'Input Sheet'!$D$22="Mountain"),OY47,IF(AND('Input Sheet'!$D$21="Ewe",'Input Sheet'!$D$22="Crossbred"),OY48,IF(AND('Input Sheet'!$D$21="Ewe",'Input Sheet'!$D$22="Mountain"),OY49))))))</f>
        <v>305</v>
      </c>
      <c r="OZ66" s="39">
        <f>IF(AND('Input Sheet'!$D$21="Ram",'Input Sheet'!$D$22="Crossbred"),OZ44,IF(AND('Input Sheet'!$D$21="Ram",'Input Sheet'!$D$22="Mountain"),OZ45,IF(AND('Input Sheet'!$D$21="Wether",'Input Sheet'!$D$22="Crossbred"),OZ46,IF(AND('Input Sheet'!$D$21="Wether",'Input Sheet'!$D$22="Mountain"),OZ47,IF(AND('Input Sheet'!$D$21="Ewe",'Input Sheet'!$D$22="Crossbred"),OZ48,IF(AND('Input Sheet'!$D$21="Ewe",'Input Sheet'!$D$22="Mountain"),OZ49))))))</f>
        <v>305</v>
      </c>
      <c r="PA66" s="39">
        <f>IF(AND('Input Sheet'!$D$21="Ram",'Input Sheet'!$D$22="Crossbred"),PA44,IF(AND('Input Sheet'!$D$21="Ram",'Input Sheet'!$D$22="Mountain"),PA45,IF(AND('Input Sheet'!$D$21="Wether",'Input Sheet'!$D$22="Crossbred"),PA46,IF(AND('Input Sheet'!$D$21="Wether",'Input Sheet'!$D$22="Mountain"),PA47,IF(AND('Input Sheet'!$D$21="Ewe",'Input Sheet'!$D$22="Crossbred"),PA48,IF(AND('Input Sheet'!$D$21="Ewe",'Input Sheet'!$D$22="Mountain"),PA49))))))</f>
        <v>305</v>
      </c>
      <c r="PB66" s="39">
        <f>IF(AND('Input Sheet'!$D$21="Ram",'Input Sheet'!$D$22="Crossbred"),PB44,IF(AND('Input Sheet'!$D$21="Ram",'Input Sheet'!$D$22="Mountain"),PB45,IF(AND('Input Sheet'!$D$21="Wether",'Input Sheet'!$D$22="Crossbred"),PB46,IF(AND('Input Sheet'!$D$21="Wether",'Input Sheet'!$D$22="Mountain"),PB47,IF(AND('Input Sheet'!$D$21="Ewe",'Input Sheet'!$D$22="Crossbred"),PB48,IF(AND('Input Sheet'!$D$21="Ewe",'Input Sheet'!$D$22="Mountain"),PB49))))))</f>
        <v>305</v>
      </c>
      <c r="PC66" s="39">
        <f>IF(AND('Input Sheet'!$D$21="Ram",'Input Sheet'!$D$22="Crossbred"),PC44,IF(AND('Input Sheet'!$D$21="Ram",'Input Sheet'!$D$22="Mountain"),PC45,IF(AND('Input Sheet'!$D$21="Wether",'Input Sheet'!$D$22="Crossbred"),PC46,IF(AND('Input Sheet'!$D$21="Wether",'Input Sheet'!$D$22="Mountain"),PC47,IF(AND('Input Sheet'!$D$21="Ewe",'Input Sheet'!$D$22="Crossbred"),PC48,IF(AND('Input Sheet'!$D$21="Ewe",'Input Sheet'!$D$22="Mountain"),PC49))))))</f>
        <v>305</v>
      </c>
      <c r="PD66" s="39">
        <f>IF(AND('Input Sheet'!$D$21="Ram",'Input Sheet'!$D$22="Crossbred"),PD44,IF(AND('Input Sheet'!$D$21="Ram",'Input Sheet'!$D$22="Mountain"),PD45,IF(AND('Input Sheet'!$D$21="Wether",'Input Sheet'!$D$22="Crossbred"),PD46,IF(AND('Input Sheet'!$D$21="Wether",'Input Sheet'!$D$22="Mountain"),PD47,IF(AND('Input Sheet'!$D$21="Ewe",'Input Sheet'!$D$22="Crossbred"),PD48,IF(AND('Input Sheet'!$D$21="Ewe",'Input Sheet'!$D$22="Mountain"),PD49))))))</f>
        <v>305</v>
      </c>
      <c r="PE66" s="39">
        <f>IF(AND('Input Sheet'!$D$21="Ram",'Input Sheet'!$D$22="Crossbred"),PE44,IF(AND('Input Sheet'!$D$21="Ram",'Input Sheet'!$D$22="Mountain"),PE45,IF(AND('Input Sheet'!$D$21="Wether",'Input Sheet'!$D$22="Crossbred"),PE46,IF(AND('Input Sheet'!$D$21="Wether",'Input Sheet'!$D$22="Mountain"),PE47,IF(AND('Input Sheet'!$D$21="Ewe",'Input Sheet'!$D$22="Crossbred"),PE48,IF(AND('Input Sheet'!$D$21="Ewe",'Input Sheet'!$D$22="Mountain"),PE49))))))</f>
        <v>305</v>
      </c>
      <c r="PF66" s="39">
        <f>IF(AND('Input Sheet'!$D$21="Ram",'Input Sheet'!$D$22="Crossbred"),PF44,IF(AND('Input Sheet'!$D$21="Ram",'Input Sheet'!$D$22="Mountain"),PF45,IF(AND('Input Sheet'!$D$21="Wether",'Input Sheet'!$D$22="Crossbred"),PF46,IF(AND('Input Sheet'!$D$21="Wether",'Input Sheet'!$D$22="Mountain"),PF47,IF(AND('Input Sheet'!$D$21="Ewe",'Input Sheet'!$D$22="Crossbred"),PF48,IF(AND('Input Sheet'!$D$21="Ewe",'Input Sheet'!$D$22="Mountain"),PF49))))))</f>
        <v>305</v>
      </c>
      <c r="PG66" s="39">
        <f>IF(AND('Input Sheet'!$D$21="Ram",'Input Sheet'!$D$22="Crossbred"),PG44,IF(AND('Input Sheet'!$D$21="Ram",'Input Sheet'!$D$22="Mountain"),PG45,IF(AND('Input Sheet'!$D$21="Wether",'Input Sheet'!$D$22="Crossbred"),PG46,IF(AND('Input Sheet'!$D$21="Wether",'Input Sheet'!$D$22="Mountain"),PG47,IF(AND('Input Sheet'!$D$21="Ewe",'Input Sheet'!$D$22="Crossbred"),PG48,IF(AND('Input Sheet'!$D$21="Ewe",'Input Sheet'!$D$22="Mountain"),PG49))))))</f>
        <v>305</v>
      </c>
      <c r="PH66" s="39">
        <f>IF(AND('Input Sheet'!$D$21="Ram",'Input Sheet'!$D$22="Crossbred"),PH44,IF(AND('Input Sheet'!$D$21="Ram",'Input Sheet'!$D$22="Mountain"),PH45,IF(AND('Input Sheet'!$D$21="Wether",'Input Sheet'!$D$22="Crossbred"),PH46,IF(AND('Input Sheet'!$D$21="Wether",'Input Sheet'!$D$22="Mountain"),PH47,IF(AND('Input Sheet'!$D$21="Ewe",'Input Sheet'!$D$22="Crossbred"),PH48,IF(AND('Input Sheet'!$D$21="Ewe",'Input Sheet'!$D$22="Mountain"),PH49))))))</f>
        <v>305</v>
      </c>
      <c r="PI66" s="39">
        <f>IF(AND('Input Sheet'!$D$21="Ram",'Input Sheet'!$D$22="Crossbred"),PI44,IF(AND('Input Sheet'!$D$21="Ram",'Input Sheet'!$D$22="Mountain"),PI45,IF(AND('Input Sheet'!$D$21="Wether",'Input Sheet'!$D$22="Crossbred"),PI46,IF(AND('Input Sheet'!$D$21="Wether",'Input Sheet'!$D$22="Mountain"),PI47,IF(AND('Input Sheet'!$D$21="Ewe",'Input Sheet'!$D$22="Crossbred"),PI48,IF(AND('Input Sheet'!$D$21="Ewe",'Input Sheet'!$D$22="Mountain"),PI49))))))</f>
        <v>305</v>
      </c>
      <c r="PJ66" s="39">
        <f>IF(AND('Input Sheet'!$D$21="Ram",'Input Sheet'!$D$22="Crossbred"),PJ44,IF(AND('Input Sheet'!$D$21="Ram",'Input Sheet'!$D$22="Mountain"),PJ45,IF(AND('Input Sheet'!$D$21="Wether",'Input Sheet'!$D$22="Crossbred"),PJ46,IF(AND('Input Sheet'!$D$21="Wether",'Input Sheet'!$D$22="Mountain"),PJ47,IF(AND('Input Sheet'!$D$21="Ewe",'Input Sheet'!$D$22="Crossbred"),PJ48,IF(AND('Input Sheet'!$D$21="Ewe",'Input Sheet'!$D$22="Mountain"),PJ49))))))</f>
        <v>305</v>
      </c>
      <c r="PK66" s="39">
        <f>IF(AND('Input Sheet'!$D$21="Ram",'Input Sheet'!$D$22="Crossbred"),PK44,IF(AND('Input Sheet'!$D$21="Ram",'Input Sheet'!$D$22="Mountain"),PK45,IF(AND('Input Sheet'!$D$21="Wether",'Input Sheet'!$D$22="Crossbred"),PK46,IF(AND('Input Sheet'!$D$21="Wether",'Input Sheet'!$D$22="Mountain"),PK47,IF(AND('Input Sheet'!$D$21="Ewe",'Input Sheet'!$D$22="Crossbred"),PK48,IF(AND('Input Sheet'!$D$21="Ewe",'Input Sheet'!$D$22="Mountain"),PK49))))))</f>
        <v>305</v>
      </c>
      <c r="PL66" s="39">
        <f>IF(AND('Input Sheet'!$D$21="Ram",'Input Sheet'!$D$22="Crossbred"),PL44,IF(AND('Input Sheet'!$D$21="Ram",'Input Sheet'!$D$22="Mountain"),PL45,IF(AND('Input Sheet'!$D$21="Wether",'Input Sheet'!$D$22="Crossbred"),PL46,IF(AND('Input Sheet'!$D$21="Wether",'Input Sheet'!$D$22="Mountain"),PL47,IF(AND('Input Sheet'!$D$21="Ewe",'Input Sheet'!$D$22="Crossbred"),PL48,IF(AND('Input Sheet'!$D$21="Ewe",'Input Sheet'!$D$22="Mountain"),PL49))))))</f>
        <v>305</v>
      </c>
      <c r="PM66" s="39">
        <f>IF(AND('Input Sheet'!$D$21="Ram",'Input Sheet'!$D$22="Crossbred"),PM44,IF(AND('Input Sheet'!$D$21="Ram",'Input Sheet'!$D$22="Mountain"),PM45,IF(AND('Input Sheet'!$D$21="Wether",'Input Sheet'!$D$22="Crossbred"),PM46,IF(AND('Input Sheet'!$D$21="Wether",'Input Sheet'!$D$22="Mountain"),PM47,IF(AND('Input Sheet'!$D$21="Ewe",'Input Sheet'!$D$22="Crossbred"),PM48,IF(AND('Input Sheet'!$D$21="Ewe",'Input Sheet'!$D$22="Mountain"),PM49))))))</f>
        <v>305</v>
      </c>
      <c r="PN66" s="39">
        <f>IF(AND('Input Sheet'!$D$21="Ram",'Input Sheet'!$D$22="Crossbred"),PN44,IF(AND('Input Sheet'!$D$21="Ram",'Input Sheet'!$D$22="Mountain"),PN45,IF(AND('Input Sheet'!$D$21="Wether",'Input Sheet'!$D$22="Crossbred"),PN46,IF(AND('Input Sheet'!$D$21="Wether",'Input Sheet'!$D$22="Mountain"),PN47,IF(AND('Input Sheet'!$D$21="Ewe",'Input Sheet'!$D$22="Crossbred"),PN48,IF(AND('Input Sheet'!$D$21="Ewe",'Input Sheet'!$D$22="Mountain"),PN49))))))</f>
        <v>305</v>
      </c>
      <c r="PO66" s="39">
        <f>IF(AND('Input Sheet'!$D$21="Ram",'Input Sheet'!$D$22="Crossbred"),PO44,IF(AND('Input Sheet'!$D$21="Ram",'Input Sheet'!$D$22="Mountain"),PO45,IF(AND('Input Sheet'!$D$21="Wether",'Input Sheet'!$D$22="Crossbred"),PO46,IF(AND('Input Sheet'!$D$21="Wether",'Input Sheet'!$D$22="Mountain"),PO47,IF(AND('Input Sheet'!$D$21="Ewe",'Input Sheet'!$D$22="Crossbred"),PO48,IF(AND('Input Sheet'!$D$21="Ewe",'Input Sheet'!$D$22="Mountain"),PO49))))))</f>
        <v>305</v>
      </c>
      <c r="PP66" s="39">
        <f>IF(AND('Input Sheet'!$D$21="Ram",'Input Sheet'!$D$22="Crossbred"),PP44,IF(AND('Input Sheet'!$D$21="Ram",'Input Sheet'!$D$22="Mountain"),PP45,IF(AND('Input Sheet'!$D$21="Wether",'Input Sheet'!$D$22="Crossbred"),PP46,IF(AND('Input Sheet'!$D$21="Wether",'Input Sheet'!$D$22="Mountain"),PP47,IF(AND('Input Sheet'!$D$21="Ewe",'Input Sheet'!$D$22="Crossbred"),PP48,IF(AND('Input Sheet'!$D$21="Ewe",'Input Sheet'!$D$22="Mountain"),PP49))))))</f>
        <v>305</v>
      </c>
      <c r="PQ66" s="39">
        <f>IF(AND('Input Sheet'!$D$21="Ram",'Input Sheet'!$D$22="Crossbred"),PQ44,IF(AND('Input Sheet'!$D$21="Ram",'Input Sheet'!$D$22="Mountain"),PQ45,IF(AND('Input Sheet'!$D$21="Wether",'Input Sheet'!$D$22="Crossbred"),PQ46,IF(AND('Input Sheet'!$D$21="Wether",'Input Sheet'!$D$22="Mountain"),PQ47,IF(AND('Input Sheet'!$D$21="Ewe",'Input Sheet'!$D$22="Crossbred"),PQ48,IF(AND('Input Sheet'!$D$21="Ewe",'Input Sheet'!$D$22="Mountain"),PQ49))))))</f>
        <v>305</v>
      </c>
      <c r="PR66" s="39">
        <f>IF(AND('Input Sheet'!$D$21="Ram",'Input Sheet'!$D$22="Crossbred"),PR44,IF(AND('Input Sheet'!$D$21="Ram",'Input Sheet'!$D$22="Mountain"),PR45,IF(AND('Input Sheet'!$D$21="Wether",'Input Sheet'!$D$22="Crossbred"),PR46,IF(AND('Input Sheet'!$D$21="Wether",'Input Sheet'!$D$22="Mountain"),PR47,IF(AND('Input Sheet'!$D$21="Ewe",'Input Sheet'!$D$22="Crossbred"),PR48,IF(AND('Input Sheet'!$D$21="Ewe",'Input Sheet'!$D$22="Mountain"),PR49))))))</f>
        <v>305</v>
      </c>
      <c r="PS66" s="39">
        <f>IF(AND('Input Sheet'!$D$21="Ram",'Input Sheet'!$D$22="Crossbred"),PS44,IF(AND('Input Sheet'!$D$21="Ram",'Input Sheet'!$D$22="Mountain"),PS45,IF(AND('Input Sheet'!$D$21="Wether",'Input Sheet'!$D$22="Crossbred"),PS46,IF(AND('Input Sheet'!$D$21="Wether",'Input Sheet'!$D$22="Mountain"),PS47,IF(AND('Input Sheet'!$D$21="Ewe",'Input Sheet'!$D$22="Crossbred"),PS48,IF(AND('Input Sheet'!$D$21="Ewe",'Input Sheet'!$D$22="Mountain"),PS49))))))</f>
        <v>305</v>
      </c>
      <c r="PT66" s="39">
        <f>IF(AND('Input Sheet'!$D$21="Ram",'Input Sheet'!$D$22="Crossbred"),PT44,IF(AND('Input Sheet'!$D$21="Ram",'Input Sheet'!$D$22="Mountain"),PT45,IF(AND('Input Sheet'!$D$21="Wether",'Input Sheet'!$D$22="Crossbred"),PT46,IF(AND('Input Sheet'!$D$21="Wether",'Input Sheet'!$D$22="Mountain"),PT47,IF(AND('Input Sheet'!$D$21="Ewe",'Input Sheet'!$D$22="Crossbred"),PT48,IF(AND('Input Sheet'!$D$21="Ewe",'Input Sheet'!$D$22="Mountain"),PT49))))))</f>
        <v>305</v>
      </c>
      <c r="PU66" s="39">
        <f>IF(AND('Input Sheet'!$D$21="Ram",'Input Sheet'!$D$22="Crossbred"),PU44,IF(AND('Input Sheet'!$D$21="Ram",'Input Sheet'!$D$22="Mountain"),PU45,IF(AND('Input Sheet'!$D$21="Wether",'Input Sheet'!$D$22="Crossbred"),PU46,IF(AND('Input Sheet'!$D$21="Wether",'Input Sheet'!$D$22="Mountain"),PU47,IF(AND('Input Sheet'!$D$21="Ewe",'Input Sheet'!$D$22="Crossbred"),PU48,IF(AND('Input Sheet'!$D$21="Ewe",'Input Sheet'!$D$22="Mountain"),PU49))))))</f>
        <v>305</v>
      </c>
      <c r="PV66" s="39">
        <f>IF(AND('Input Sheet'!$D$21="Ram",'Input Sheet'!$D$22="Crossbred"),PV44,IF(AND('Input Sheet'!$D$21="Ram",'Input Sheet'!$D$22="Mountain"),PV45,IF(AND('Input Sheet'!$D$21="Wether",'Input Sheet'!$D$22="Crossbred"),PV46,IF(AND('Input Sheet'!$D$21="Wether",'Input Sheet'!$D$22="Mountain"),PV47,IF(AND('Input Sheet'!$D$21="Ewe",'Input Sheet'!$D$22="Crossbred"),PV48,IF(AND('Input Sheet'!$D$21="Ewe",'Input Sheet'!$D$22="Mountain"),PV49))))))</f>
        <v>305</v>
      </c>
      <c r="PW66" s="39">
        <f>IF(AND('Input Sheet'!$D$21="Ram",'Input Sheet'!$D$22="Crossbred"),PW44,IF(AND('Input Sheet'!$D$21="Ram",'Input Sheet'!$D$22="Mountain"),PW45,IF(AND('Input Sheet'!$D$21="Wether",'Input Sheet'!$D$22="Crossbred"),PW46,IF(AND('Input Sheet'!$D$21="Wether",'Input Sheet'!$D$22="Mountain"),PW47,IF(AND('Input Sheet'!$D$21="Ewe",'Input Sheet'!$D$22="Crossbred"),PW48,IF(AND('Input Sheet'!$D$21="Ewe",'Input Sheet'!$D$22="Mountain"),PW49))))))</f>
        <v>305</v>
      </c>
      <c r="PX66" s="39">
        <f>IF(AND('Input Sheet'!$D$21="Ram",'Input Sheet'!$D$22="Crossbred"),PX44,IF(AND('Input Sheet'!$D$21="Ram",'Input Sheet'!$D$22="Mountain"),PX45,IF(AND('Input Sheet'!$D$21="Wether",'Input Sheet'!$D$22="Crossbred"),PX46,IF(AND('Input Sheet'!$D$21="Wether",'Input Sheet'!$D$22="Mountain"),PX47,IF(AND('Input Sheet'!$D$21="Ewe",'Input Sheet'!$D$22="Crossbred"),PX48,IF(AND('Input Sheet'!$D$21="Ewe",'Input Sheet'!$D$22="Mountain"),PX49))))))</f>
        <v>305</v>
      </c>
      <c r="PY66" s="39">
        <f>IF(AND('Input Sheet'!$D$21="Ram",'Input Sheet'!$D$22="Crossbred"),PY44,IF(AND('Input Sheet'!$D$21="Ram",'Input Sheet'!$D$22="Mountain"),PY45,IF(AND('Input Sheet'!$D$21="Wether",'Input Sheet'!$D$22="Crossbred"),PY46,IF(AND('Input Sheet'!$D$21="Wether",'Input Sheet'!$D$22="Mountain"),PY47,IF(AND('Input Sheet'!$D$21="Ewe",'Input Sheet'!$D$22="Crossbred"),PY48,IF(AND('Input Sheet'!$D$21="Ewe",'Input Sheet'!$D$22="Mountain"),PY49))))))</f>
        <v>305</v>
      </c>
      <c r="PZ66" s="39">
        <f>IF(AND('Input Sheet'!$D$21="Ram",'Input Sheet'!$D$22="Crossbred"),PZ44,IF(AND('Input Sheet'!$D$21="Ram",'Input Sheet'!$D$22="Mountain"),PZ45,IF(AND('Input Sheet'!$D$21="Wether",'Input Sheet'!$D$22="Crossbred"),PZ46,IF(AND('Input Sheet'!$D$21="Wether",'Input Sheet'!$D$22="Mountain"),PZ47,IF(AND('Input Sheet'!$D$21="Ewe",'Input Sheet'!$D$22="Crossbred"),PZ48,IF(AND('Input Sheet'!$D$21="Ewe",'Input Sheet'!$D$22="Mountain"),PZ49))))))</f>
        <v>305</v>
      </c>
      <c r="QA66" s="39">
        <f>IF(AND('Input Sheet'!$D$21="Ram",'Input Sheet'!$D$22="Crossbred"),QA44,IF(AND('Input Sheet'!$D$21="Ram",'Input Sheet'!$D$22="Mountain"),QA45,IF(AND('Input Sheet'!$D$21="Wether",'Input Sheet'!$D$22="Crossbred"),QA46,IF(AND('Input Sheet'!$D$21="Wether",'Input Sheet'!$D$22="Mountain"),QA47,IF(AND('Input Sheet'!$D$21="Ewe",'Input Sheet'!$D$22="Crossbred"),QA48,IF(AND('Input Sheet'!$D$21="Ewe",'Input Sheet'!$D$22="Mountain"),QA49))))))</f>
        <v>305</v>
      </c>
      <c r="QB66" s="39">
        <f>IF(AND('Input Sheet'!$D$21="Ram",'Input Sheet'!$D$22="Crossbred"),QB44,IF(AND('Input Sheet'!$D$21="Ram",'Input Sheet'!$D$22="Mountain"),QB45,IF(AND('Input Sheet'!$D$21="Wether",'Input Sheet'!$D$22="Crossbred"),QB46,IF(AND('Input Sheet'!$D$21="Wether",'Input Sheet'!$D$22="Mountain"),QB47,IF(AND('Input Sheet'!$D$21="Ewe",'Input Sheet'!$D$22="Crossbred"),QB48,IF(AND('Input Sheet'!$D$21="Ewe",'Input Sheet'!$D$22="Mountain"),QB49))))))</f>
        <v>305</v>
      </c>
      <c r="QC66" s="39">
        <f>IF(AND('Input Sheet'!$D$21="Ram",'Input Sheet'!$D$22="Crossbred"),QC44,IF(AND('Input Sheet'!$D$21="Ram",'Input Sheet'!$D$22="Mountain"),QC45,IF(AND('Input Sheet'!$D$21="Wether",'Input Sheet'!$D$22="Crossbred"),QC46,IF(AND('Input Sheet'!$D$21="Wether",'Input Sheet'!$D$22="Mountain"),QC47,IF(AND('Input Sheet'!$D$21="Ewe",'Input Sheet'!$D$22="Crossbred"),QC48,IF(AND('Input Sheet'!$D$21="Ewe",'Input Sheet'!$D$22="Mountain"),QC49))))))</f>
        <v>305</v>
      </c>
      <c r="QD66" s="39">
        <f>IF(AND('Input Sheet'!$D$21="Ram",'Input Sheet'!$D$22="Crossbred"),QD44,IF(AND('Input Sheet'!$D$21="Ram",'Input Sheet'!$D$22="Mountain"),QD45,IF(AND('Input Sheet'!$D$21="Wether",'Input Sheet'!$D$22="Crossbred"),QD46,IF(AND('Input Sheet'!$D$21="Wether",'Input Sheet'!$D$22="Mountain"),QD47,IF(AND('Input Sheet'!$D$21="Ewe",'Input Sheet'!$D$22="Crossbred"),QD48,IF(AND('Input Sheet'!$D$21="Ewe",'Input Sheet'!$D$22="Mountain"),QD49))))))</f>
        <v>305</v>
      </c>
      <c r="QE66" s="39">
        <f>IF(AND('Input Sheet'!$D$21="Ram",'Input Sheet'!$D$22="Crossbred"),QE44,IF(AND('Input Sheet'!$D$21="Ram",'Input Sheet'!$D$22="Mountain"),QE45,IF(AND('Input Sheet'!$D$21="Wether",'Input Sheet'!$D$22="Crossbred"),QE46,IF(AND('Input Sheet'!$D$21="Wether",'Input Sheet'!$D$22="Mountain"),QE47,IF(AND('Input Sheet'!$D$21="Ewe",'Input Sheet'!$D$22="Crossbred"),QE48,IF(AND('Input Sheet'!$D$21="Ewe",'Input Sheet'!$D$22="Mountain"),QE49))))))</f>
        <v>305</v>
      </c>
      <c r="QF66" s="39">
        <f>IF(AND('Input Sheet'!$D$21="Ram",'Input Sheet'!$D$22="Crossbred"),QF44,IF(AND('Input Sheet'!$D$21="Ram",'Input Sheet'!$D$22="Mountain"),QF45,IF(AND('Input Sheet'!$D$21="Wether",'Input Sheet'!$D$22="Crossbred"),QF46,IF(AND('Input Sheet'!$D$21="Wether",'Input Sheet'!$D$22="Mountain"),QF47,IF(AND('Input Sheet'!$D$21="Ewe",'Input Sheet'!$D$22="Crossbred"),QF48,IF(AND('Input Sheet'!$D$21="Ewe",'Input Sheet'!$D$22="Mountain"),QF49))))))</f>
        <v>305</v>
      </c>
      <c r="QG66" s="39">
        <f>IF(AND('Input Sheet'!$D$21="Ram",'Input Sheet'!$D$22="Crossbred"),QG44,IF(AND('Input Sheet'!$D$21="Ram",'Input Sheet'!$D$22="Mountain"),QG45,IF(AND('Input Sheet'!$D$21="Wether",'Input Sheet'!$D$22="Crossbred"),QG46,IF(AND('Input Sheet'!$D$21="Wether",'Input Sheet'!$D$22="Mountain"),QG47,IF(AND('Input Sheet'!$D$21="Ewe",'Input Sheet'!$D$22="Crossbred"),QG48,IF(AND('Input Sheet'!$D$21="Ewe",'Input Sheet'!$D$22="Mountain"),QG49))))))</f>
        <v>305</v>
      </c>
      <c r="QH66" s="39">
        <f>IF(AND('Input Sheet'!$D$21="Ram",'Input Sheet'!$D$22="Crossbred"),QH44,IF(AND('Input Sheet'!$D$21="Ram",'Input Sheet'!$D$22="Mountain"),QH45,IF(AND('Input Sheet'!$D$21="Wether",'Input Sheet'!$D$22="Crossbred"),QH46,IF(AND('Input Sheet'!$D$21="Wether",'Input Sheet'!$D$22="Mountain"),QH47,IF(AND('Input Sheet'!$D$21="Ewe",'Input Sheet'!$D$22="Crossbred"),QH48,IF(AND('Input Sheet'!$D$21="Ewe",'Input Sheet'!$D$22="Mountain"),QH49))))))</f>
        <v>305</v>
      </c>
      <c r="QI66" s="39">
        <f>IF(AND('Input Sheet'!$D$21="Ram",'Input Sheet'!$D$22="Crossbred"),QI44,IF(AND('Input Sheet'!$D$21="Ram",'Input Sheet'!$D$22="Mountain"),QI45,IF(AND('Input Sheet'!$D$21="Wether",'Input Sheet'!$D$22="Crossbred"),QI46,IF(AND('Input Sheet'!$D$21="Wether",'Input Sheet'!$D$22="Mountain"),QI47,IF(AND('Input Sheet'!$D$21="Ewe",'Input Sheet'!$D$22="Crossbred"),QI48,IF(AND('Input Sheet'!$D$21="Ewe",'Input Sheet'!$D$22="Mountain"),QI49))))))</f>
        <v>305</v>
      </c>
      <c r="QJ66" s="39">
        <f>IF(AND('Input Sheet'!$D$21="Ram",'Input Sheet'!$D$22="Crossbred"),QJ44,IF(AND('Input Sheet'!$D$21="Ram",'Input Sheet'!$D$22="Mountain"),QJ45,IF(AND('Input Sheet'!$D$21="Wether",'Input Sheet'!$D$22="Crossbred"),QJ46,IF(AND('Input Sheet'!$D$21="Wether",'Input Sheet'!$D$22="Mountain"),QJ47,IF(AND('Input Sheet'!$D$21="Ewe",'Input Sheet'!$D$22="Crossbred"),QJ48,IF(AND('Input Sheet'!$D$21="Ewe",'Input Sheet'!$D$22="Mountain"),QJ49))))))</f>
        <v>305</v>
      </c>
      <c r="QK66" s="39">
        <f>IF(AND('Input Sheet'!$D$21="Ram",'Input Sheet'!$D$22="Crossbred"),QK44,IF(AND('Input Sheet'!$D$21="Ram",'Input Sheet'!$D$22="Mountain"),QK45,IF(AND('Input Sheet'!$D$21="Wether",'Input Sheet'!$D$22="Crossbred"),QK46,IF(AND('Input Sheet'!$D$21="Wether",'Input Sheet'!$D$22="Mountain"),QK47,IF(AND('Input Sheet'!$D$21="Ewe",'Input Sheet'!$D$22="Crossbred"),QK48,IF(AND('Input Sheet'!$D$21="Ewe",'Input Sheet'!$D$22="Mountain"),QK49))))))</f>
        <v>305</v>
      </c>
      <c r="QL66" s="39">
        <f>IF(AND('Input Sheet'!$D$21="Ram",'Input Sheet'!$D$22="Crossbred"),QL44,IF(AND('Input Sheet'!$D$21="Ram",'Input Sheet'!$D$22="Mountain"),QL45,IF(AND('Input Sheet'!$D$21="Wether",'Input Sheet'!$D$22="Crossbred"),QL46,IF(AND('Input Sheet'!$D$21="Wether",'Input Sheet'!$D$22="Mountain"),QL47,IF(AND('Input Sheet'!$D$21="Ewe",'Input Sheet'!$D$22="Crossbred"),QL48,IF(AND('Input Sheet'!$D$21="Ewe",'Input Sheet'!$D$22="Mountain"),QL49))))))</f>
        <v>305</v>
      </c>
      <c r="QM66" s="39">
        <f>IF(AND('Input Sheet'!$D$21="Ram",'Input Sheet'!$D$22="Crossbred"),QM44,IF(AND('Input Sheet'!$D$21="Ram",'Input Sheet'!$D$22="Mountain"),QM45,IF(AND('Input Sheet'!$D$21="Wether",'Input Sheet'!$D$22="Crossbred"),QM46,IF(AND('Input Sheet'!$D$21="Wether",'Input Sheet'!$D$22="Mountain"),QM47,IF(AND('Input Sheet'!$D$21="Ewe",'Input Sheet'!$D$22="Crossbred"),QM48,IF(AND('Input Sheet'!$D$21="Ewe",'Input Sheet'!$D$22="Mountain"),QM49))))))</f>
        <v>305</v>
      </c>
      <c r="QN66" s="39">
        <f>IF(AND('Input Sheet'!$D$21="Ram",'Input Sheet'!$D$22="Crossbred"),QN44,IF(AND('Input Sheet'!$D$21="Ram",'Input Sheet'!$D$22="Mountain"),QN45,IF(AND('Input Sheet'!$D$21="Wether",'Input Sheet'!$D$22="Crossbred"),QN46,IF(AND('Input Sheet'!$D$21="Wether",'Input Sheet'!$D$22="Mountain"),QN47,IF(AND('Input Sheet'!$D$21="Ewe",'Input Sheet'!$D$22="Crossbred"),QN48,IF(AND('Input Sheet'!$D$21="Ewe",'Input Sheet'!$D$22="Mountain"),QN49))))))</f>
        <v>305</v>
      </c>
      <c r="QO66" s="39">
        <f>IF(AND('Input Sheet'!$D$21="Ram",'Input Sheet'!$D$22="Crossbred"),QO44,IF(AND('Input Sheet'!$D$21="Ram",'Input Sheet'!$D$22="Mountain"),QO45,IF(AND('Input Sheet'!$D$21="Wether",'Input Sheet'!$D$22="Crossbred"),QO46,IF(AND('Input Sheet'!$D$21="Wether",'Input Sheet'!$D$22="Mountain"),QO47,IF(AND('Input Sheet'!$D$21="Ewe",'Input Sheet'!$D$22="Crossbred"),QO48,IF(AND('Input Sheet'!$D$21="Ewe",'Input Sheet'!$D$22="Mountain"),QO49))))))</f>
        <v>305</v>
      </c>
      <c r="QP66" s="39">
        <f>IF(AND('Input Sheet'!$D$21="Ram",'Input Sheet'!$D$22="Crossbred"),QP44,IF(AND('Input Sheet'!$D$21="Ram",'Input Sheet'!$D$22="Mountain"),QP45,IF(AND('Input Sheet'!$D$21="Wether",'Input Sheet'!$D$22="Crossbred"),QP46,IF(AND('Input Sheet'!$D$21="Wether",'Input Sheet'!$D$22="Mountain"),QP47,IF(AND('Input Sheet'!$D$21="Ewe",'Input Sheet'!$D$22="Crossbred"),QP48,IF(AND('Input Sheet'!$D$21="Ewe",'Input Sheet'!$D$22="Mountain"),QP49))))))</f>
        <v>305</v>
      </c>
      <c r="QQ66" s="39">
        <f>IF(AND('Input Sheet'!$D$21="Ram",'Input Sheet'!$D$22="Crossbred"),QQ44,IF(AND('Input Sheet'!$D$21="Ram",'Input Sheet'!$D$22="Mountain"),QQ45,IF(AND('Input Sheet'!$D$21="Wether",'Input Sheet'!$D$22="Crossbred"),QQ46,IF(AND('Input Sheet'!$D$21="Wether",'Input Sheet'!$D$22="Mountain"),QQ47,IF(AND('Input Sheet'!$D$21="Ewe",'Input Sheet'!$D$22="Crossbred"),QQ48,IF(AND('Input Sheet'!$D$21="Ewe",'Input Sheet'!$D$22="Mountain"),QQ49))))))</f>
        <v>305</v>
      </c>
      <c r="QR66" s="39">
        <f>IF(AND('Input Sheet'!$D$21="Ram",'Input Sheet'!$D$22="Crossbred"),QR44,IF(AND('Input Sheet'!$D$21="Ram",'Input Sheet'!$D$22="Mountain"),QR45,IF(AND('Input Sheet'!$D$21="Wether",'Input Sheet'!$D$22="Crossbred"),QR46,IF(AND('Input Sheet'!$D$21="Wether",'Input Sheet'!$D$22="Mountain"),QR47,IF(AND('Input Sheet'!$D$21="Ewe",'Input Sheet'!$D$22="Crossbred"),QR48,IF(AND('Input Sheet'!$D$21="Ewe",'Input Sheet'!$D$22="Mountain"),QR49))))))</f>
        <v>305</v>
      </c>
      <c r="QS66" s="39">
        <f>IF(AND('Input Sheet'!$D$21="Ram",'Input Sheet'!$D$22="Crossbred"),QS44,IF(AND('Input Sheet'!$D$21="Ram",'Input Sheet'!$D$22="Mountain"),QS45,IF(AND('Input Sheet'!$D$21="Wether",'Input Sheet'!$D$22="Crossbred"),QS46,IF(AND('Input Sheet'!$D$21="Wether",'Input Sheet'!$D$22="Mountain"),QS47,IF(AND('Input Sheet'!$D$21="Ewe",'Input Sheet'!$D$22="Crossbred"),QS48,IF(AND('Input Sheet'!$D$21="Ewe",'Input Sheet'!$D$22="Mountain"),QS49))))))</f>
        <v>305</v>
      </c>
      <c r="QT66" s="39">
        <f>IF(AND('Input Sheet'!$D$21="Ram",'Input Sheet'!$D$22="Crossbred"),QT44,IF(AND('Input Sheet'!$D$21="Ram",'Input Sheet'!$D$22="Mountain"),QT45,IF(AND('Input Sheet'!$D$21="Wether",'Input Sheet'!$D$22="Crossbred"),QT46,IF(AND('Input Sheet'!$D$21="Wether",'Input Sheet'!$D$22="Mountain"),QT47,IF(AND('Input Sheet'!$D$21="Ewe",'Input Sheet'!$D$22="Crossbred"),QT48,IF(AND('Input Sheet'!$D$21="Ewe",'Input Sheet'!$D$22="Mountain"),QT49))))))</f>
        <v>305</v>
      </c>
      <c r="QU66" s="39">
        <f>IF(AND('Input Sheet'!$D$21="Ram",'Input Sheet'!$D$22="Crossbred"),QU44,IF(AND('Input Sheet'!$D$21="Ram",'Input Sheet'!$D$22="Mountain"),QU45,IF(AND('Input Sheet'!$D$21="Wether",'Input Sheet'!$D$22="Crossbred"),QU46,IF(AND('Input Sheet'!$D$21="Wether",'Input Sheet'!$D$22="Mountain"),QU47,IF(AND('Input Sheet'!$D$21="Ewe",'Input Sheet'!$D$22="Crossbred"),QU48,IF(AND('Input Sheet'!$D$21="Ewe",'Input Sheet'!$D$22="Mountain"),QU49))))))</f>
        <v>305</v>
      </c>
      <c r="QV66" s="39">
        <f>IF(AND('Input Sheet'!$D$21="Ram",'Input Sheet'!$D$22="Crossbred"),QV44,IF(AND('Input Sheet'!$D$21="Ram",'Input Sheet'!$D$22="Mountain"),QV45,IF(AND('Input Sheet'!$D$21="Wether",'Input Sheet'!$D$22="Crossbred"),QV46,IF(AND('Input Sheet'!$D$21="Wether",'Input Sheet'!$D$22="Mountain"),QV47,IF(AND('Input Sheet'!$D$21="Ewe",'Input Sheet'!$D$22="Crossbred"),QV48,IF(AND('Input Sheet'!$D$21="Ewe",'Input Sheet'!$D$22="Mountain"),QV49))))))</f>
        <v>305</v>
      </c>
      <c r="QW66" s="39">
        <f>IF(AND('Input Sheet'!$D$21="Ram",'Input Sheet'!$D$22="Crossbred"),QW44,IF(AND('Input Sheet'!$D$21="Ram",'Input Sheet'!$D$22="Mountain"),QW45,IF(AND('Input Sheet'!$D$21="Wether",'Input Sheet'!$D$22="Crossbred"),QW46,IF(AND('Input Sheet'!$D$21="Wether",'Input Sheet'!$D$22="Mountain"),QW47,IF(AND('Input Sheet'!$D$21="Ewe",'Input Sheet'!$D$22="Crossbred"),QW48,IF(AND('Input Sheet'!$D$21="Ewe",'Input Sheet'!$D$22="Mountain"),QW49))))))</f>
        <v>305</v>
      </c>
      <c r="QX66" s="39">
        <f>IF(AND('Input Sheet'!$D$21="Ram",'Input Sheet'!$D$22="Crossbred"),QX44,IF(AND('Input Sheet'!$D$21="Ram",'Input Sheet'!$D$22="Mountain"),QX45,IF(AND('Input Sheet'!$D$21="Wether",'Input Sheet'!$D$22="Crossbred"),QX46,IF(AND('Input Sheet'!$D$21="Wether",'Input Sheet'!$D$22="Mountain"),QX47,IF(AND('Input Sheet'!$D$21="Ewe",'Input Sheet'!$D$22="Crossbred"),QX48,IF(AND('Input Sheet'!$D$21="Ewe",'Input Sheet'!$D$22="Mountain"),QX49))))))</f>
        <v>305</v>
      </c>
      <c r="QY66" s="39">
        <f>IF(AND('Input Sheet'!$D$21="Ram",'Input Sheet'!$D$22="Crossbred"),QY44,IF(AND('Input Sheet'!$D$21="Ram",'Input Sheet'!$D$22="Mountain"),QY45,IF(AND('Input Sheet'!$D$21="Wether",'Input Sheet'!$D$22="Crossbred"),QY46,IF(AND('Input Sheet'!$D$21="Wether",'Input Sheet'!$D$22="Mountain"),QY47,IF(AND('Input Sheet'!$D$21="Ewe",'Input Sheet'!$D$22="Crossbred"),QY48,IF(AND('Input Sheet'!$D$21="Ewe",'Input Sheet'!$D$22="Mountain"),QY49))))))</f>
        <v>305</v>
      </c>
      <c r="QZ66" s="39">
        <f>IF(AND('Input Sheet'!$D$21="Ram",'Input Sheet'!$D$22="Crossbred"),QZ44,IF(AND('Input Sheet'!$D$21="Ram",'Input Sheet'!$D$22="Mountain"),QZ45,IF(AND('Input Sheet'!$D$21="Wether",'Input Sheet'!$D$22="Crossbred"),QZ46,IF(AND('Input Sheet'!$D$21="Wether",'Input Sheet'!$D$22="Mountain"),QZ47,IF(AND('Input Sheet'!$D$21="Ewe",'Input Sheet'!$D$22="Crossbred"),QZ48,IF(AND('Input Sheet'!$D$21="Ewe",'Input Sheet'!$D$22="Mountain"),QZ49))))))</f>
        <v>305</v>
      </c>
      <c r="RA66" s="39">
        <f>IF(AND('Input Sheet'!$D$21="Ram",'Input Sheet'!$D$22="Crossbred"),RA44,IF(AND('Input Sheet'!$D$21="Ram",'Input Sheet'!$D$22="Mountain"),RA45,IF(AND('Input Sheet'!$D$21="Wether",'Input Sheet'!$D$22="Crossbred"),RA46,IF(AND('Input Sheet'!$D$21="Wether",'Input Sheet'!$D$22="Mountain"),RA47,IF(AND('Input Sheet'!$D$21="Ewe",'Input Sheet'!$D$22="Crossbred"),RA48,IF(AND('Input Sheet'!$D$21="Ewe",'Input Sheet'!$D$22="Mountain"),RA49))))))</f>
        <v>305</v>
      </c>
      <c r="RB66" s="39">
        <f>IF(AND('Input Sheet'!$D$21="Ram",'Input Sheet'!$D$22="Crossbred"),RB44,IF(AND('Input Sheet'!$D$21="Ram",'Input Sheet'!$D$22="Mountain"),RB45,IF(AND('Input Sheet'!$D$21="Wether",'Input Sheet'!$D$22="Crossbred"),RB46,IF(AND('Input Sheet'!$D$21="Wether",'Input Sheet'!$D$22="Mountain"),RB47,IF(AND('Input Sheet'!$D$21="Ewe",'Input Sheet'!$D$22="Crossbred"),RB48,IF(AND('Input Sheet'!$D$21="Ewe",'Input Sheet'!$D$22="Mountain"),RB49))))))</f>
        <v>305</v>
      </c>
      <c r="RC66" s="39">
        <f>IF(AND('Input Sheet'!$D$21="Ram",'Input Sheet'!$D$22="Crossbred"),RC44,IF(AND('Input Sheet'!$D$21="Ram",'Input Sheet'!$D$22="Mountain"),RC45,IF(AND('Input Sheet'!$D$21="Wether",'Input Sheet'!$D$22="Crossbred"),RC46,IF(AND('Input Sheet'!$D$21="Wether",'Input Sheet'!$D$22="Mountain"),RC47,IF(AND('Input Sheet'!$D$21="Ewe",'Input Sheet'!$D$22="Crossbred"),RC48,IF(AND('Input Sheet'!$D$21="Ewe",'Input Sheet'!$D$22="Mountain"),RC49))))))</f>
        <v>305</v>
      </c>
      <c r="RD66" s="39">
        <f>IF(AND('Input Sheet'!$D$21="Ram",'Input Sheet'!$D$22="Crossbred"),RD44,IF(AND('Input Sheet'!$D$21="Ram",'Input Sheet'!$D$22="Mountain"),RD45,IF(AND('Input Sheet'!$D$21="Wether",'Input Sheet'!$D$22="Crossbred"),RD46,IF(AND('Input Sheet'!$D$21="Wether",'Input Sheet'!$D$22="Mountain"),RD47,IF(AND('Input Sheet'!$D$21="Ewe",'Input Sheet'!$D$22="Crossbred"),RD48,IF(AND('Input Sheet'!$D$21="Ewe",'Input Sheet'!$D$22="Mountain"),RD49))))))</f>
        <v>305</v>
      </c>
      <c r="RE66" s="39">
        <f>IF(AND('Input Sheet'!$D$21="Ram",'Input Sheet'!$D$22="Crossbred"),RE44,IF(AND('Input Sheet'!$D$21="Ram",'Input Sheet'!$D$22="Mountain"),RE45,IF(AND('Input Sheet'!$D$21="Wether",'Input Sheet'!$D$22="Crossbred"),RE46,IF(AND('Input Sheet'!$D$21="Wether",'Input Sheet'!$D$22="Mountain"),RE47,IF(AND('Input Sheet'!$D$21="Ewe",'Input Sheet'!$D$22="Crossbred"),RE48,IF(AND('Input Sheet'!$D$21="Ewe",'Input Sheet'!$D$22="Mountain"),RE49))))))</f>
        <v>305</v>
      </c>
      <c r="RF66" s="39">
        <f>IF(AND('Input Sheet'!$D$21="Ram",'Input Sheet'!$D$22="Crossbred"),RF44,IF(AND('Input Sheet'!$D$21="Ram",'Input Sheet'!$D$22="Mountain"),RF45,IF(AND('Input Sheet'!$D$21="Wether",'Input Sheet'!$D$22="Crossbred"),RF46,IF(AND('Input Sheet'!$D$21="Wether",'Input Sheet'!$D$22="Mountain"),RF47,IF(AND('Input Sheet'!$D$21="Ewe",'Input Sheet'!$D$22="Crossbred"),RF48,IF(AND('Input Sheet'!$D$21="Ewe",'Input Sheet'!$D$22="Mountain"),RF49))))))</f>
        <v>305</v>
      </c>
      <c r="RG66" s="39">
        <f>IF(AND('Input Sheet'!$D$21="Ram",'Input Sheet'!$D$22="Crossbred"),RG44,IF(AND('Input Sheet'!$D$21="Ram",'Input Sheet'!$D$22="Mountain"),RG45,IF(AND('Input Sheet'!$D$21="Wether",'Input Sheet'!$D$22="Crossbred"),RG46,IF(AND('Input Sheet'!$D$21="Wether",'Input Sheet'!$D$22="Mountain"),RG47,IF(AND('Input Sheet'!$D$21="Ewe",'Input Sheet'!$D$22="Crossbred"),RG48,IF(AND('Input Sheet'!$D$21="Ewe",'Input Sheet'!$D$22="Mountain"),RG49))))))</f>
        <v>305</v>
      </c>
      <c r="RH66" s="39">
        <f>IF(AND('Input Sheet'!$D$21="Ram",'Input Sheet'!$D$22="Crossbred"),RH44,IF(AND('Input Sheet'!$D$21="Ram",'Input Sheet'!$D$22="Mountain"),RH45,IF(AND('Input Sheet'!$D$21="Wether",'Input Sheet'!$D$22="Crossbred"),RH46,IF(AND('Input Sheet'!$D$21="Wether",'Input Sheet'!$D$22="Mountain"),RH47,IF(AND('Input Sheet'!$D$21="Ewe",'Input Sheet'!$D$22="Crossbred"),RH48,IF(AND('Input Sheet'!$D$21="Ewe",'Input Sheet'!$D$22="Mountain"),RH49))))))</f>
        <v>305</v>
      </c>
      <c r="RI66" s="39">
        <f>IF(AND('Input Sheet'!$D$21="Ram",'Input Sheet'!$D$22="Crossbred"),RI44,IF(AND('Input Sheet'!$D$21="Ram",'Input Sheet'!$D$22="Mountain"),RI45,IF(AND('Input Sheet'!$D$21="Wether",'Input Sheet'!$D$22="Crossbred"),RI46,IF(AND('Input Sheet'!$D$21="Wether",'Input Sheet'!$D$22="Mountain"),RI47,IF(AND('Input Sheet'!$D$21="Ewe",'Input Sheet'!$D$22="Crossbred"),RI48,IF(AND('Input Sheet'!$D$21="Ewe",'Input Sheet'!$D$22="Mountain"),RI49))))))</f>
        <v>305</v>
      </c>
      <c r="RJ66" s="39">
        <f>IF(AND('Input Sheet'!$D$21="Ram",'Input Sheet'!$D$22="Crossbred"),RJ44,IF(AND('Input Sheet'!$D$21="Ram",'Input Sheet'!$D$22="Mountain"),RJ45,IF(AND('Input Sheet'!$D$21="Wether",'Input Sheet'!$D$22="Crossbred"),RJ46,IF(AND('Input Sheet'!$D$21="Wether",'Input Sheet'!$D$22="Mountain"),RJ47,IF(AND('Input Sheet'!$D$21="Ewe",'Input Sheet'!$D$22="Crossbred"),RJ48,IF(AND('Input Sheet'!$D$21="Ewe",'Input Sheet'!$D$22="Mountain"),RJ49))))))</f>
        <v>305</v>
      </c>
      <c r="RK66" s="39">
        <f>IF(AND('Input Sheet'!$D$21="Ram",'Input Sheet'!$D$22="Crossbred"),RK44,IF(AND('Input Sheet'!$D$21="Ram",'Input Sheet'!$D$22="Mountain"),RK45,IF(AND('Input Sheet'!$D$21="Wether",'Input Sheet'!$D$22="Crossbred"),RK46,IF(AND('Input Sheet'!$D$21="Wether",'Input Sheet'!$D$22="Mountain"),RK47,IF(AND('Input Sheet'!$D$21="Ewe",'Input Sheet'!$D$22="Crossbred"),RK48,IF(AND('Input Sheet'!$D$21="Ewe",'Input Sheet'!$D$22="Mountain"),RK49))))))</f>
        <v>305</v>
      </c>
      <c r="RL66" s="39">
        <f>IF(AND('Input Sheet'!$D$21="Ram",'Input Sheet'!$D$22="Crossbred"),RL44,IF(AND('Input Sheet'!$D$21="Ram",'Input Sheet'!$D$22="Mountain"),RL45,IF(AND('Input Sheet'!$D$21="Wether",'Input Sheet'!$D$22="Crossbred"),RL46,IF(AND('Input Sheet'!$D$21="Wether",'Input Sheet'!$D$22="Mountain"),RL47,IF(AND('Input Sheet'!$D$21="Ewe",'Input Sheet'!$D$22="Crossbred"),RL48,IF(AND('Input Sheet'!$D$21="Ewe",'Input Sheet'!$D$22="Mountain"),RL49))))))</f>
        <v>305</v>
      </c>
      <c r="RM66" s="39">
        <f>IF(AND('Input Sheet'!$D$21="Ram",'Input Sheet'!$D$22="Crossbred"),RM44,IF(AND('Input Sheet'!$D$21="Ram",'Input Sheet'!$D$22="Mountain"),RM45,IF(AND('Input Sheet'!$D$21="Wether",'Input Sheet'!$D$22="Crossbred"),RM46,IF(AND('Input Sheet'!$D$21="Wether",'Input Sheet'!$D$22="Mountain"),RM47,IF(AND('Input Sheet'!$D$21="Ewe",'Input Sheet'!$D$22="Crossbred"),RM48,IF(AND('Input Sheet'!$D$21="Ewe",'Input Sheet'!$D$22="Mountain"),RM49))))))</f>
        <v>305</v>
      </c>
      <c r="RN66" s="39">
        <f>IF(AND('Input Sheet'!$D$21="Ram",'Input Sheet'!$D$22="Crossbred"),RN44,IF(AND('Input Sheet'!$D$21="Ram",'Input Sheet'!$D$22="Mountain"),RN45,IF(AND('Input Sheet'!$D$21="Wether",'Input Sheet'!$D$22="Crossbred"),RN46,IF(AND('Input Sheet'!$D$21="Wether",'Input Sheet'!$D$22="Mountain"),RN47,IF(AND('Input Sheet'!$D$21="Ewe",'Input Sheet'!$D$22="Crossbred"),RN48,IF(AND('Input Sheet'!$D$21="Ewe",'Input Sheet'!$D$22="Mountain"),RN49))))))</f>
        <v>305</v>
      </c>
      <c r="RO66" s="39">
        <f>IF(AND('Input Sheet'!$D$21="Ram",'Input Sheet'!$D$22="Crossbred"),RO44,IF(AND('Input Sheet'!$D$21="Ram",'Input Sheet'!$D$22="Mountain"),RO45,IF(AND('Input Sheet'!$D$21="Wether",'Input Sheet'!$D$22="Crossbred"),RO46,IF(AND('Input Sheet'!$D$21="Wether",'Input Sheet'!$D$22="Mountain"),RO47,IF(AND('Input Sheet'!$D$21="Ewe",'Input Sheet'!$D$22="Crossbred"),RO48,IF(AND('Input Sheet'!$D$21="Ewe",'Input Sheet'!$D$22="Mountain"),RO49))))))</f>
        <v>305</v>
      </c>
      <c r="RP66" s="39">
        <f>IF(AND('Input Sheet'!$D$21="Ram",'Input Sheet'!$D$22="Crossbred"),RP44,IF(AND('Input Sheet'!$D$21="Ram",'Input Sheet'!$D$22="Mountain"),RP45,IF(AND('Input Sheet'!$D$21="Wether",'Input Sheet'!$D$22="Crossbred"),RP46,IF(AND('Input Sheet'!$D$21="Wether",'Input Sheet'!$D$22="Mountain"),RP47,IF(AND('Input Sheet'!$D$21="Ewe",'Input Sheet'!$D$22="Crossbred"),RP48,IF(AND('Input Sheet'!$D$21="Ewe",'Input Sheet'!$D$22="Mountain"),RP49))))))</f>
        <v>305</v>
      </c>
      <c r="RQ66" s="39">
        <f>IF(AND('Input Sheet'!$D$21="Ram",'Input Sheet'!$D$22="Crossbred"),RQ44,IF(AND('Input Sheet'!$D$21="Ram",'Input Sheet'!$D$22="Mountain"),RQ45,IF(AND('Input Sheet'!$D$21="Wether",'Input Sheet'!$D$22="Crossbred"),RQ46,IF(AND('Input Sheet'!$D$21="Wether",'Input Sheet'!$D$22="Mountain"),RQ47,IF(AND('Input Sheet'!$D$21="Ewe",'Input Sheet'!$D$22="Crossbred"),RQ48,IF(AND('Input Sheet'!$D$21="Ewe",'Input Sheet'!$D$22="Mountain"),RQ49))))))</f>
        <v>305</v>
      </c>
      <c r="RR66" s="39">
        <f>IF(AND('Input Sheet'!$D$21="Ram",'Input Sheet'!$D$22="Crossbred"),RR44,IF(AND('Input Sheet'!$D$21="Ram",'Input Sheet'!$D$22="Mountain"),RR45,IF(AND('Input Sheet'!$D$21="Wether",'Input Sheet'!$D$22="Crossbred"),RR46,IF(AND('Input Sheet'!$D$21="Wether",'Input Sheet'!$D$22="Mountain"),RR47,IF(AND('Input Sheet'!$D$21="Ewe",'Input Sheet'!$D$22="Crossbred"),RR48,IF(AND('Input Sheet'!$D$21="Ewe",'Input Sheet'!$D$22="Mountain"),RR49))))))</f>
        <v>305</v>
      </c>
      <c r="RS66" s="39">
        <f>IF(AND('Input Sheet'!$D$21="Ram",'Input Sheet'!$D$22="Crossbred"),RS44,IF(AND('Input Sheet'!$D$21="Ram",'Input Sheet'!$D$22="Mountain"),RS45,IF(AND('Input Sheet'!$D$21="Wether",'Input Sheet'!$D$22="Crossbred"),RS46,IF(AND('Input Sheet'!$D$21="Wether",'Input Sheet'!$D$22="Mountain"),RS47,IF(AND('Input Sheet'!$D$21="Ewe",'Input Sheet'!$D$22="Crossbred"),RS48,IF(AND('Input Sheet'!$D$21="Ewe",'Input Sheet'!$D$22="Mountain"),RS49))))))</f>
        <v>305</v>
      </c>
      <c r="RT66" s="39">
        <f>IF(AND('Input Sheet'!$D$21="Ram",'Input Sheet'!$D$22="Crossbred"),RT44,IF(AND('Input Sheet'!$D$21="Ram",'Input Sheet'!$D$22="Mountain"),RT45,IF(AND('Input Sheet'!$D$21="Wether",'Input Sheet'!$D$22="Crossbred"),RT46,IF(AND('Input Sheet'!$D$21="Wether",'Input Sheet'!$D$22="Mountain"),RT47,IF(AND('Input Sheet'!$D$21="Ewe",'Input Sheet'!$D$22="Crossbred"),RT48,IF(AND('Input Sheet'!$D$21="Ewe",'Input Sheet'!$D$22="Mountain"),RT49))))))</f>
        <v>305</v>
      </c>
      <c r="RU66" s="39">
        <f>IF(AND('Input Sheet'!$D$21="Ram",'Input Sheet'!$D$22="Crossbred"),RU44,IF(AND('Input Sheet'!$D$21="Ram",'Input Sheet'!$D$22="Mountain"),RU45,IF(AND('Input Sheet'!$D$21="Wether",'Input Sheet'!$D$22="Crossbred"),RU46,IF(AND('Input Sheet'!$D$21="Wether",'Input Sheet'!$D$22="Mountain"),RU47,IF(AND('Input Sheet'!$D$21="Ewe",'Input Sheet'!$D$22="Crossbred"),RU48,IF(AND('Input Sheet'!$D$21="Ewe",'Input Sheet'!$D$22="Mountain"),RU49))))))</f>
        <v>305</v>
      </c>
      <c r="RV66" s="39">
        <f>IF(AND('Input Sheet'!$D$21="Ram",'Input Sheet'!$D$22="Crossbred"),RV44,IF(AND('Input Sheet'!$D$21="Ram",'Input Sheet'!$D$22="Mountain"),RV45,IF(AND('Input Sheet'!$D$21="Wether",'Input Sheet'!$D$22="Crossbred"),RV46,IF(AND('Input Sheet'!$D$21="Wether",'Input Sheet'!$D$22="Mountain"),RV47,IF(AND('Input Sheet'!$D$21="Ewe",'Input Sheet'!$D$22="Crossbred"),RV48,IF(AND('Input Sheet'!$D$21="Ewe",'Input Sheet'!$D$22="Mountain"),RV49))))))</f>
        <v>305</v>
      </c>
      <c r="RW66" s="39">
        <f>IF(AND('Input Sheet'!$D$21="Ram",'Input Sheet'!$D$22="Crossbred"),RW44,IF(AND('Input Sheet'!$D$21="Ram",'Input Sheet'!$D$22="Mountain"),RW45,IF(AND('Input Sheet'!$D$21="Wether",'Input Sheet'!$D$22="Crossbred"),RW46,IF(AND('Input Sheet'!$D$21="Wether",'Input Sheet'!$D$22="Mountain"),RW47,IF(AND('Input Sheet'!$D$21="Ewe",'Input Sheet'!$D$22="Crossbred"),RW48,IF(AND('Input Sheet'!$D$21="Ewe",'Input Sheet'!$D$22="Mountain"),RW49))))))</f>
        <v>305</v>
      </c>
      <c r="RX66" s="39">
        <f>IF(AND('Input Sheet'!$D$21="Ram",'Input Sheet'!$D$22="Crossbred"),RX44,IF(AND('Input Sheet'!$D$21="Ram",'Input Sheet'!$D$22="Mountain"),RX45,IF(AND('Input Sheet'!$D$21="Wether",'Input Sheet'!$D$22="Crossbred"),RX46,IF(AND('Input Sheet'!$D$21="Wether",'Input Sheet'!$D$22="Mountain"),RX47,IF(AND('Input Sheet'!$D$21="Ewe",'Input Sheet'!$D$22="Crossbred"),RX48,IF(AND('Input Sheet'!$D$21="Ewe",'Input Sheet'!$D$22="Mountain"),RX49))))))</f>
        <v>305</v>
      </c>
      <c r="RY66" s="39">
        <f>IF(AND('Input Sheet'!$D$21="Ram",'Input Sheet'!$D$22="Crossbred"),RY44,IF(AND('Input Sheet'!$D$21="Ram",'Input Sheet'!$D$22="Mountain"),RY45,IF(AND('Input Sheet'!$D$21="Wether",'Input Sheet'!$D$22="Crossbred"),RY46,IF(AND('Input Sheet'!$D$21="Wether",'Input Sheet'!$D$22="Mountain"),RY47,IF(AND('Input Sheet'!$D$21="Ewe",'Input Sheet'!$D$22="Crossbred"),RY48,IF(AND('Input Sheet'!$D$21="Ewe",'Input Sheet'!$D$22="Mountain"),RY49))))))</f>
        <v>305</v>
      </c>
      <c r="RZ66" s="39">
        <f>IF(AND('Input Sheet'!$D$21="Ram",'Input Sheet'!$D$22="Crossbred"),RZ44,IF(AND('Input Sheet'!$D$21="Ram",'Input Sheet'!$D$22="Mountain"),RZ45,IF(AND('Input Sheet'!$D$21="Wether",'Input Sheet'!$D$22="Crossbred"),RZ46,IF(AND('Input Sheet'!$D$21="Wether",'Input Sheet'!$D$22="Mountain"),RZ47,IF(AND('Input Sheet'!$D$21="Ewe",'Input Sheet'!$D$22="Crossbred"),RZ48,IF(AND('Input Sheet'!$D$21="Ewe",'Input Sheet'!$D$22="Mountain"),RZ49))))))</f>
        <v>305</v>
      </c>
      <c r="SA66" s="39">
        <f>IF(AND('Input Sheet'!$D$21="Ram",'Input Sheet'!$D$22="Crossbred"),SA44,IF(AND('Input Sheet'!$D$21="Ram",'Input Sheet'!$D$22="Mountain"),SA45,IF(AND('Input Sheet'!$D$21="Wether",'Input Sheet'!$D$22="Crossbred"),SA46,IF(AND('Input Sheet'!$D$21="Wether",'Input Sheet'!$D$22="Mountain"),SA47,IF(AND('Input Sheet'!$D$21="Ewe",'Input Sheet'!$D$22="Crossbred"),SA48,IF(AND('Input Sheet'!$D$21="Ewe",'Input Sheet'!$D$22="Mountain"),SA49))))))</f>
        <v>305</v>
      </c>
      <c r="SB66" s="39">
        <f>IF(AND('Input Sheet'!$D$21="Ram",'Input Sheet'!$D$22="Crossbred"),SB44,IF(AND('Input Sheet'!$D$21="Ram",'Input Sheet'!$D$22="Mountain"),SB45,IF(AND('Input Sheet'!$D$21="Wether",'Input Sheet'!$D$22="Crossbred"),SB46,IF(AND('Input Sheet'!$D$21="Wether",'Input Sheet'!$D$22="Mountain"),SB47,IF(AND('Input Sheet'!$D$21="Ewe",'Input Sheet'!$D$22="Crossbred"),SB48,IF(AND('Input Sheet'!$D$21="Ewe",'Input Sheet'!$D$22="Mountain"),SB49))))))</f>
        <v>305</v>
      </c>
      <c r="SC66" s="39">
        <f>IF(AND('Input Sheet'!$D$21="Ram",'Input Sheet'!$D$22="Crossbred"),SC44,IF(AND('Input Sheet'!$D$21="Ram",'Input Sheet'!$D$22="Mountain"),SC45,IF(AND('Input Sheet'!$D$21="Wether",'Input Sheet'!$D$22="Crossbred"),SC46,IF(AND('Input Sheet'!$D$21="Wether",'Input Sheet'!$D$22="Mountain"),SC47,IF(AND('Input Sheet'!$D$21="Ewe",'Input Sheet'!$D$22="Crossbred"),SC48,IF(AND('Input Sheet'!$D$21="Ewe",'Input Sheet'!$D$22="Mountain"),SC49))))))</f>
        <v>305</v>
      </c>
      <c r="SD66" s="39">
        <f>IF(AND('Input Sheet'!$D$21="Ram",'Input Sheet'!$D$22="Crossbred"),SD44,IF(AND('Input Sheet'!$D$21="Ram",'Input Sheet'!$D$22="Mountain"),SD45,IF(AND('Input Sheet'!$D$21="Wether",'Input Sheet'!$D$22="Crossbred"),SD46,IF(AND('Input Sheet'!$D$21="Wether",'Input Sheet'!$D$22="Mountain"),SD47,IF(AND('Input Sheet'!$D$21="Ewe",'Input Sheet'!$D$22="Crossbred"),SD48,IF(AND('Input Sheet'!$D$21="Ewe",'Input Sheet'!$D$22="Mountain"),SD49))))))</f>
        <v>305</v>
      </c>
      <c r="SE66" s="39">
        <f>IF(AND('Input Sheet'!$D$21="Ram",'Input Sheet'!$D$22="Crossbred"),SE44,IF(AND('Input Sheet'!$D$21="Ram",'Input Sheet'!$D$22="Mountain"),SE45,IF(AND('Input Sheet'!$D$21="Wether",'Input Sheet'!$D$22="Crossbred"),SE46,IF(AND('Input Sheet'!$D$21="Wether",'Input Sheet'!$D$22="Mountain"),SE47,IF(AND('Input Sheet'!$D$21="Ewe",'Input Sheet'!$D$22="Crossbred"),SE48,IF(AND('Input Sheet'!$D$21="Ewe",'Input Sheet'!$D$22="Mountain"),SE49))))))</f>
        <v>305</v>
      </c>
      <c r="SF66" s="39">
        <f>IF(AND('Input Sheet'!$D$21="Ram",'Input Sheet'!$D$22="Crossbred"),SF44,IF(AND('Input Sheet'!$D$21="Ram",'Input Sheet'!$D$22="Mountain"),SF45,IF(AND('Input Sheet'!$D$21="Wether",'Input Sheet'!$D$22="Crossbred"),SF46,IF(AND('Input Sheet'!$D$21="Wether",'Input Sheet'!$D$22="Mountain"),SF47,IF(AND('Input Sheet'!$D$21="Ewe",'Input Sheet'!$D$22="Crossbred"),SF48,IF(AND('Input Sheet'!$D$21="Ewe",'Input Sheet'!$D$22="Mountain"),SF49))))))</f>
        <v>305</v>
      </c>
      <c r="SG66" s="39">
        <f>IF(AND('Input Sheet'!$D$21="Ram",'Input Sheet'!$D$22="Crossbred"),SG44,IF(AND('Input Sheet'!$D$21="Ram",'Input Sheet'!$D$22="Mountain"),SG45,IF(AND('Input Sheet'!$D$21="Wether",'Input Sheet'!$D$22="Crossbred"),SG46,IF(AND('Input Sheet'!$D$21="Wether",'Input Sheet'!$D$22="Mountain"),SG47,IF(AND('Input Sheet'!$D$21="Ewe",'Input Sheet'!$D$22="Crossbred"),SG48,IF(AND('Input Sheet'!$D$21="Ewe",'Input Sheet'!$D$22="Mountain"),SG49))))))</f>
        <v>305</v>
      </c>
      <c r="SH66" s="39">
        <f>IF(AND('Input Sheet'!$D$21="Ram",'Input Sheet'!$D$22="Crossbred"),SH44,IF(AND('Input Sheet'!$D$21="Ram",'Input Sheet'!$D$22="Mountain"),SH45,IF(AND('Input Sheet'!$D$21="Wether",'Input Sheet'!$D$22="Crossbred"),SH46,IF(AND('Input Sheet'!$D$21="Wether",'Input Sheet'!$D$22="Mountain"),SH47,IF(AND('Input Sheet'!$D$21="Ewe",'Input Sheet'!$D$22="Crossbred"),SH48,IF(AND('Input Sheet'!$D$21="Ewe",'Input Sheet'!$D$22="Mountain"),SH49))))))</f>
        <v>305</v>
      </c>
      <c r="SI66" s="39">
        <f>IF(AND('Input Sheet'!$D$21="Ram",'Input Sheet'!$D$22="Crossbred"),SI44,IF(AND('Input Sheet'!$D$21="Ram",'Input Sheet'!$D$22="Mountain"),SI45,IF(AND('Input Sheet'!$D$21="Wether",'Input Sheet'!$D$22="Crossbred"),SI46,IF(AND('Input Sheet'!$D$21="Wether",'Input Sheet'!$D$22="Mountain"),SI47,IF(AND('Input Sheet'!$D$21="Ewe",'Input Sheet'!$D$22="Crossbred"),SI48,IF(AND('Input Sheet'!$D$21="Ewe",'Input Sheet'!$D$22="Mountain"),SI49))))))</f>
        <v>305</v>
      </c>
      <c r="SJ66" s="39">
        <f>IF(AND('Input Sheet'!$D$21="Ram",'Input Sheet'!$D$22="Crossbred"),SJ44,IF(AND('Input Sheet'!$D$21="Ram",'Input Sheet'!$D$22="Mountain"),SJ45,IF(AND('Input Sheet'!$D$21="Wether",'Input Sheet'!$D$22="Crossbred"),SJ46,IF(AND('Input Sheet'!$D$21="Wether",'Input Sheet'!$D$22="Mountain"),SJ47,IF(AND('Input Sheet'!$D$21="Ewe",'Input Sheet'!$D$22="Crossbred"),SJ48,IF(AND('Input Sheet'!$D$21="Ewe",'Input Sheet'!$D$22="Mountain"),SJ49))))))</f>
        <v>305</v>
      </c>
      <c r="SK66" s="39">
        <f>IF(AND('Input Sheet'!$D$21="Ram",'Input Sheet'!$D$22="Crossbred"),SK44,IF(AND('Input Sheet'!$D$21="Ram",'Input Sheet'!$D$22="Mountain"),SK45,IF(AND('Input Sheet'!$D$21="Wether",'Input Sheet'!$D$22="Crossbred"),SK46,IF(AND('Input Sheet'!$D$21="Wether",'Input Sheet'!$D$22="Mountain"),SK47,IF(AND('Input Sheet'!$D$21="Ewe",'Input Sheet'!$D$22="Crossbred"),SK48,IF(AND('Input Sheet'!$D$21="Ewe",'Input Sheet'!$D$22="Mountain"),SK49))))))</f>
        <v>305</v>
      </c>
      <c r="SL66" s="39">
        <f>IF(AND('Input Sheet'!$D$21="Ram",'Input Sheet'!$D$22="Crossbred"),SL44,IF(AND('Input Sheet'!$D$21="Ram",'Input Sheet'!$D$22="Mountain"),SL45,IF(AND('Input Sheet'!$D$21="Wether",'Input Sheet'!$D$22="Crossbred"),SL46,IF(AND('Input Sheet'!$D$21="Wether",'Input Sheet'!$D$22="Mountain"),SL47,IF(AND('Input Sheet'!$D$21="Ewe",'Input Sheet'!$D$22="Crossbred"),SL48,IF(AND('Input Sheet'!$D$21="Ewe",'Input Sheet'!$D$22="Mountain"),SL49))))))</f>
        <v>305</v>
      </c>
      <c r="SM66" s="39">
        <f>IF(AND('Input Sheet'!$D$21="Ram",'Input Sheet'!$D$22="Crossbred"),SM44,IF(AND('Input Sheet'!$D$21="Ram",'Input Sheet'!$D$22="Mountain"),SM45,IF(AND('Input Sheet'!$D$21="Wether",'Input Sheet'!$D$22="Crossbred"),SM46,IF(AND('Input Sheet'!$D$21="Wether",'Input Sheet'!$D$22="Mountain"),SM47,IF(AND('Input Sheet'!$D$21="Ewe",'Input Sheet'!$D$22="Crossbred"),SM48,IF(AND('Input Sheet'!$D$21="Ewe",'Input Sheet'!$D$22="Mountain"),SM49))))))</f>
        <v>305</v>
      </c>
      <c r="SN66" s="39">
        <f>IF(AND('Input Sheet'!$D$21="Ram",'Input Sheet'!$D$22="Crossbred"),SN44,IF(AND('Input Sheet'!$D$21="Ram",'Input Sheet'!$D$22="Mountain"),SN45,IF(AND('Input Sheet'!$D$21="Wether",'Input Sheet'!$D$22="Crossbred"),SN46,IF(AND('Input Sheet'!$D$21="Wether",'Input Sheet'!$D$22="Mountain"),SN47,IF(AND('Input Sheet'!$D$21="Ewe",'Input Sheet'!$D$22="Crossbred"),SN48,IF(AND('Input Sheet'!$D$21="Ewe",'Input Sheet'!$D$22="Mountain"),SN49))))))</f>
        <v>305</v>
      </c>
      <c r="SO66" s="39">
        <f>IF(AND('Input Sheet'!$D$21="Ram",'Input Sheet'!$D$22="Crossbred"),SO44,IF(AND('Input Sheet'!$D$21="Ram",'Input Sheet'!$D$22="Mountain"),SO45,IF(AND('Input Sheet'!$D$21="Wether",'Input Sheet'!$D$22="Crossbred"),SO46,IF(AND('Input Sheet'!$D$21="Wether",'Input Sheet'!$D$22="Mountain"),SO47,IF(AND('Input Sheet'!$D$21="Ewe",'Input Sheet'!$D$22="Crossbred"),SO48,IF(AND('Input Sheet'!$D$21="Ewe",'Input Sheet'!$D$22="Mountain"),SO49))))))</f>
        <v>305</v>
      </c>
      <c r="SP66" s="39">
        <f>IF(AND('Input Sheet'!$D$21="Ram",'Input Sheet'!$D$22="Crossbred"),SP44,IF(AND('Input Sheet'!$D$21="Ram",'Input Sheet'!$D$22="Mountain"),SP45,IF(AND('Input Sheet'!$D$21="Wether",'Input Sheet'!$D$22="Crossbred"),SP46,IF(AND('Input Sheet'!$D$21="Wether",'Input Sheet'!$D$22="Mountain"),SP47,IF(AND('Input Sheet'!$D$21="Ewe",'Input Sheet'!$D$22="Crossbred"),SP48,IF(AND('Input Sheet'!$D$21="Ewe",'Input Sheet'!$D$22="Mountain"),SP49))))))</f>
        <v>305</v>
      </c>
      <c r="SQ66" s="39" t="b">
        <f>IF(AND('Input Sheet'!$D$21="Ram",'Input Sheet'!$D$22="Crossbred"),SQ44,IF(AND('Input Sheet'!$D$21="Ram",'Input Sheet'!$D$22="Mountain"),SQ45,IF(AND('Input Sheet'!$D$21="Wether",'Input Sheet'!$D$22="Crossbred"),SQ46,IF(AND('Input Sheet'!$D$21="Wether",'Input Sheet'!$D$22="Mountain"),SQ47,IF(AND('Input Sheet'!$D$21="Ewe",'Input Sheet'!$D$22="Crossbred"),SQ48,IF(AND('Input Sheet'!$D$21="Ewe",'Input Sheet'!$D$22="Mountain"),SQ49))))))</f>
        <v>0</v>
      </c>
      <c r="SR66" s="39">
        <f>IF(AND('Input Sheet'!$D$21="Ram",'Input Sheet'!$D$22="Crossbred"),SR44,IF(AND('Input Sheet'!$D$21="Ram",'Input Sheet'!$D$22="Mountain"),SR45,IF(AND('Input Sheet'!$D$21="Wether",'Input Sheet'!$D$22="Crossbred"),SR46,IF(AND('Input Sheet'!$D$21="Wether",'Input Sheet'!$D$22="Mountain"),SR47,IF(AND('Input Sheet'!$D$21="Ewe",'Input Sheet'!$D$22="Crossbred"),SR48,IF(AND('Input Sheet'!$D$21="Ewe",'Input Sheet'!$D$22="Mountain"),SR49))))))</f>
        <v>305</v>
      </c>
      <c r="SS66" s="39">
        <f>IF(AND('Input Sheet'!$D$21="Ram",'Input Sheet'!$D$22="Crossbred"),SS44,IF(AND('Input Sheet'!$D$21="Ram",'Input Sheet'!$D$22="Mountain"),SS45,IF(AND('Input Sheet'!$D$21="Wether",'Input Sheet'!$D$22="Crossbred"),SS46,IF(AND('Input Sheet'!$D$21="Wether",'Input Sheet'!$D$22="Mountain"),SS47,IF(AND('Input Sheet'!$D$21="Ewe",'Input Sheet'!$D$22="Crossbred"),SS48,IF(AND('Input Sheet'!$D$21="Ewe",'Input Sheet'!$D$22="Mountain"),SS49))))))</f>
        <v>305</v>
      </c>
      <c r="ST66" s="39">
        <f>IF(AND('Input Sheet'!$D$21="Ram",'Input Sheet'!$D$22="Crossbred"),ST44,IF(AND('Input Sheet'!$D$21="Ram",'Input Sheet'!$D$22="Mountain"),ST45,IF(AND('Input Sheet'!$D$21="Wether",'Input Sheet'!$D$22="Crossbred"),ST46,IF(AND('Input Sheet'!$D$21="Wether",'Input Sheet'!$D$22="Mountain"),ST47,IF(AND('Input Sheet'!$D$21="Ewe",'Input Sheet'!$D$22="Crossbred"),ST48,IF(AND('Input Sheet'!$D$21="Ewe",'Input Sheet'!$D$22="Mountain"),ST49))))))</f>
        <v>305</v>
      </c>
      <c r="SU66" s="39">
        <f>IF(AND('Input Sheet'!$D$21="Ram",'Input Sheet'!$D$22="Crossbred"),SU44,IF(AND('Input Sheet'!$D$21="Ram",'Input Sheet'!$D$22="Mountain"),SU45,IF(AND('Input Sheet'!$D$21="Wether",'Input Sheet'!$D$22="Crossbred"),SU46,IF(AND('Input Sheet'!$D$21="Wether",'Input Sheet'!$D$22="Mountain"),SU47,IF(AND('Input Sheet'!$D$21="Ewe",'Input Sheet'!$D$22="Crossbred"),SU48,IF(AND('Input Sheet'!$D$21="Ewe",'Input Sheet'!$D$22="Mountain"),SU49))))))</f>
        <v>305</v>
      </c>
      <c r="SV66" s="39">
        <f>IF(AND('Input Sheet'!$D$21="Ram",'Input Sheet'!$D$22="Crossbred"),SV44,IF(AND('Input Sheet'!$D$21="Ram",'Input Sheet'!$D$22="Mountain"),SV45,IF(AND('Input Sheet'!$D$21="Wether",'Input Sheet'!$D$22="Crossbred"),SV46,IF(AND('Input Sheet'!$D$21="Wether",'Input Sheet'!$D$22="Mountain"),SV47,IF(AND('Input Sheet'!$D$21="Ewe",'Input Sheet'!$D$22="Crossbred"),SV48,IF(AND('Input Sheet'!$D$21="Ewe",'Input Sheet'!$D$22="Mountain"),SV49))))))</f>
        <v>305</v>
      </c>
      <c r="SW66" s="39">
        <f>IF(AND('Input Sheet'!$D$21="Ram",'Input Sheet'!$D$22="Crossbred"),SW44,IF(AND('Input Sheet'!$D$21="Ram",'Input Sheet'!$D$22="Mountain"),SW45,IF(AND('Input Sheet'!$D$21="Wether",'Input Sheet'!$D$22="Crossbred"),SW46,IF(AND('Input Sheet'!$D$21="Wether",'Input Sheet'!$D$22="Mountain"),SW47,IF(AND('Input Sheet'!$D$21="Ewe",'Input Sheet'!$D$22="Crossbred"),SW48,IF(AND('Input Sheet'!$D$21="Ewe",'Input Sheet'!$D$22="Mountain"),SW49))))))</f>
        <v>305</v>
      </c>
      <c r="SX66" s="39">
        <f>IF(AND('Input Sheet'!$D$21="Ram",'Input Sheet'!$D$22="Crossbred"),SX44,IF(AND('Input Sheet'!$D$21="Ram",'Input Sheet'!$D$22="Mountain"),SX45,IF(AND('Input Sheet'!$D$21="Wether",'Input Sheet'!$D$22="Crossbred"),SX46,IF(AND('Input Sheet'!$D$21="Wether",'Input Sheet'!$D$22="Mountain"),SX47,IF(AND('Input Sheet'!$D$21="Ewe",'Input Sheet'!$D$22="Crossbred"),SX48,IF(AND('Input Sheet'!$D$21="Ewe",'Input Sheet'!$D$22="Mountain"),SX49))))))</f>
        <v>305</v>
      </c>
      <c r="SY66" s="39">
        <f>IF(AND('Input Sheet'!$D$21="Ram",'Input Sheet'!$D$22="Crossbred"),SY44,IF(AND('Input Sheet'!$D$21="Ram",'Input Sheet'!$D$22="Mountain"),SY45,IF(AND('Input Sheet'!$D$21="Wether",'Input Sheet'!$D$22="Crossbred"),SY46,IF(AND('Input Sheet'!$D$21="Wether",'Input Sheet'!$D$22="Mountain"),SY47,IF(AND('Input Sheet'!$D$21="Ewe",'Input Sheet'!$D$22="Crossbred"),SY48,IF(AND('Input Sheet'!$D$21="Ewe",'Input Sheet'!$D$22="Mountain"),SY49))))))</f>
        <v>305</v>
      </c>
    </row>
    <row r="67" spans="1:607" s="65" customFormat="1" ht="18.5" x14ac:dyDescent="0.45">
      <c r="A67" s="69" t="s">
        <v>38</v>
      </c>
      <c r="B67" s="39">
        <f>IF(AND('Input Sheet'!$D$21="Ram",'Input Sheet'!$D$22="Crossbred"),B50,IF(AND('Input Sheet'!$D$21="Ram",'Input Sheet'!$D$22="Mountain"),B51,IF(AND('Input Sheet'!$D$21="Wether",'Input Sheet'!$D$22="Crossbred"),B52,IF(AND('Input Sheet'!$D$21="Wether",'Input Sheet'!$D$22="Mountain"),B53,IF(AND('Input Sheet'!$D$21="Ewe",'Input Sheet'!$D$22="Crossbred"),B54,IF(AND('Input Sheet'!$D$21="Ewe",'Input Sheet'!$D$22="Mountain"),B55))))))</f>
        <v>360</v>
      </c>
      <c r="C67" s="39">
        <f>IF(AND('Input Sheet'!$D$21="Ram",'Input Sheet'!$D$22="Crossbred"),C50,IF(AND('Input Sheet'!$D$21="Ram",'Input Sheet'!$D$22="Mountain"),C51,IF(AND('Input Sheet'!$D$21="Wether",'Input Sheet'!$D$22="Crossbred"),C52,IF(AND('Input Sheet'!$D$21="Wether",'Input Sheet'!$D$22="Mountain"),C53,IF(AND('Input Sheet'!$D$21="Ewe",'Input Sheet'!$D$22="Crossbred"),C54,IF(AND('Input Sheet'!$D$21="Ewe",'Input Sheet'!$D$22="Mountain"),C55))))))</f>
        <v>360</v>
      </c>
      <c r="D67" s="39">
        <f>IF(AND('Input Sheet'!$D$21="Ram",'Input Sheet'!$D$22="Crossbred"),D50,IF(AND('Input Sheet'!$D$21="Ram",'Input Sheet'!$D$22="Mountain"),D51,IF(AND('Input Sheet'!$D$21="Wether",'Input Sheet'!$D$22="Crossbred"),D52,IF(AND('Input Sheet'!$D$21="Wether",'Input Sheet'!$D$22="Mountain"),D53,IF(AND('Input Sheet'!$D$21="Ewe",'Input Sheet'!$D$22="Crossbred"),D54,IF(AND('Input Sheet'!$D$21="Ewe",'Input Sheet'!$D$22="Mountain"),D55))))))</f>
        <v>360</v>
      </c>
      <c r="E67" s="39">
        <f>IF(AND('Input Sheet'!$D$21="Ram",'Input Sheet'!$D$22="Crossbred"),E50,IF(AND('Input Sheet'!$D$21="Ram",'Input Sheet'!$D$22="Mountain"),E51,IF(AND('Input Sheet'!$D$21="Wether",'Input Sheet'!$D$22="Crossbred"),E52,IF(AND('Input Sheet'!$D$21="Wether",'Input Sheet'!$D$22="Mountain"),E53,IF(AND('Input Sheet'!$D$21="Ewe",'Input Sheet'!$D$22="Crossbred"),E54,IF(AND('Input Sheet'!$D$21="Ewe",'Input Sheet'!$D$22="Mountain"),E55))))))</f>
        <v>360</v>
      </c>
      <c r="F67" s="39">
        <f>IF(AND('Input Sheet'!$D$21="Ram",'Input Sheet'!$D$22="Crossbred"),F50,IF(AND('Input Sheet'!$D$21="Ram",'Input Sheet'!$D$22="Mountain"),F51,IF(AND('Input Sheet'!$D$21="Wether",'Input Sheet'!$D$22="Crossbred"),F52,IF(AND('Input Sheet'!$D$21="Wether",'Input Sheet'!$D$22="Mountain"),F53,IF(AND('Input Sheet'!$D$21="Ewe",'Input Sheet'!$D$22="Crossbred"),F54,IF(AND('Input Sheet'!$D$21="Ewe",'Input Sheet'!$D$22="Mountain"),F55))))))</f>
        <v>360</v>
      </c>
      <c r="G67" s="39">
        <f>IF(AND('Input Sheet'!$D$21="Ram",'Input Sheet'!$D$22="Crossbred"),G50,IF(AND('Input Sheet'!$D$21="Ram",'Input Sheet'!$D$22="Mountain"),G51,IF(AND('Input Sheet'!$D$21="Wether",'Input Sheet'!$D$22="Crossbred"),G52,IF(AND('Input Sheet'!$D$21="Wether",'Input Sheet'!$D$22="Mountain"),G53,IF(AND('Input Sheet'!$D$21="Ewe",'Input Sheet'!$D$22="Crossbred"),G54,IF(AND('Input Sheet'!$D$21="Ewe",'Input Sheet'!$D$22="Mountain"),G55))))))</f>
        <v>360</v>
      </c>
      <c r="H67" s="39">
        <f>IF(AND('Input Sheet'!$D$21="Ram",'Input Sheet'!$D$22="Crossbred"),H50,IF(AND('Input Sheet'!$D$21="Ram",'Input Sheet'!$D$22="Mountain"),H51,IF(AND('Input Sheet'!$D$21="Wether",'Input Sheet'!$D$22="Crossbred"),H52,IF(AND('Input Sheet'!$D$21="Wether",'Input Sheet'!$D$22="Mountain"),H53,IF(AND('Input Sheet'!$D$21="Ewe",'Input Sheet'!$D$22="Crossbred"),H54,IF(AND('Input Sheet'!$D$21="Ewe",'Input Sheet'!$D$22="Mountain"),H55))))))</f>
        <v>360</v>
      </c>
      <c r="I67" s="39">
        <f>IF(AND('Input Sheet'!$D$21="Ram",'Input Sheet'!$D$22="Crossbred"),I50,IF(AND('Input Sheet'!$D$21="Ram",'Input Sheet'!$D$22="Mountain"),I51,IF(AND('Input Sheet'!$D$21="Wether",'Input Sheet'!$D$22="Crossbred"),I52,IF(AND('Input Sheet'!$D$21="Wether",'Input Sheet'!$D$22="Mountain"),I53,IF(AND('Input Sheet'!$D$21="Ewe",'Input Sheet'!$D$22="Crossbred"),I54,IF(AND('Input Sheet'!$D$21="Ewe",'Input Sheet'!$D$22="Mountain"),I55))))))</f>
        <v>360</v>
      </c>
      <c r="J67" s="39">
        <f>IF(AND('Input Sheet'!$D$21="Ram",'Input Sheet'!$D$22="Crossbred"),J50,IF(AND('Input Sheet'!$D$21="Ram",'Input Sheet'!$D$22="Mountain"),J51,IF(AND('Input Sheet'!$D$21="Wether",'Input Sheet'!$D$22="Crossbred"),J52,IF(AND('Input Sheet'!$D$21="Wether",'Input Sheet'!$D$22="Mountain"),J53,IF(AND('Input Sheet'!$D$21="Ewe",'Input Sheet'!$D$22="Crossbred"),J54,IF(AND('Input Sheet'!$D$21="Ewe",'Input Sheet'!$D$22="Mountain"),J55))))))</f>
        <v>360</v>
      </c>
      <c r="K67" s="39">
        <f>IF(AND('Input Sheet'!$D$21="Ram",'Input Sheet'!$D$22="Crossbred"),K50,IF(AND('Input Sheet'!$D$21="Ram",'Input Sheet'!$D$22="Mountain"),K51,IF(AND('Input Sheet'!$D$21="Wether",'Input Sheet'!$D$22="Crossbred"),K52,IF(AND('Input Sheet'!$D$21="Wether",'Input Sheet'!$D$22="Mountain"),K53,IF(AND('Input Sheet'!$D$21="Ewe",'Input Sheet'!$D$22="Crossbred"),K54,IF(AND('Input Sheet'!$D$21="Ewe",'Input Sheet'!$D$22="Mountain"),K55))))))</f>
        <v>360</v>
      </c>
      <c r="L67" s="39">
        <f>IF(AND('Input Sheet'!$D$21="Ram",'Input Sheet'!$D$22="Crossbred"),L50,IF(AND('Input Sheet'!$D$21="Ram",'Input Sheet'!$D$22="Mountain"),L51,IF(AND('Input Sheet'!$D$21="Wether",'Input Sheet'!$D$22="Crossbred"),L52,IF(AND('Input Sheet'!$D$21="Wether",'Input Sheet'!$D$22="Mountain"),L53,IF(AND('Input Sheet'!$D$21="Ewe",'Input Sheet'!$D$22="Crossbred"),L54,IF(AND('Input Sheet'!$D$21="Ewe",'Input Sheet'!$D$22="Mountain"),L55))))))</f>
        <v>360</v>
      </c>
      <c r="M67" s="39">
        <f>IF(AND('Input Sheet'!$D$21="Ram",'Input Sheet'!$D$22="Crossbred"),M50,IF(AND('Input Sheet'!$D$21="Ram",'Input Sheet'!$D$22="Mountain"),M51,IF(AND('Input Sheet'!$D$21="Wether",'Input Sheet'!$D$22="Crossbred"),M52,IF(AND('Input Sheet'!$D$21="Wether",'Input Sheet'!$D$22="Mountain"),M53,IF(AND('Input Sheet'!$D$21="Ewe",'Input Sheet'!$D$22="Crossbred"),M54,IF(AND('Input Sheet'!$D$21="Ewe",'Input Sheet'!$D$22="Mountain"),M55))))))</f>
        <v>360</v>
      </c>
      <c r="N67" s="39">
        <f>IF(AND('Input Sheet'!$D$21="Ram",'Input Sheet'!$D$22="Crossbred"),N50,IF(AND('Input Sheet'!$D$21="Ram",'Input Sheet'!$D$22="Mountain"),N51,IF(AND('Input Sheet'!$D$21="Wether",'Input Sheet'!$D$22="Crossbred"),N52,IF(AND('Input Sheet'!$D$21="Wether",'Input Sheet'!$D$22="Mountain"),N53,IF(AND('Input Sheet'!$D$21="Ewe",'Input Sheet'!$D$22="Crossbred"),N54,IF(AND('Input Sheet'!$D$21="Ewe",'Input Sheet'!$D$22="Mountain"),N55))))))</f>
        <v>360</v>
      </c>
      <c r="O67" s="39">
        <f>IF(AND('Input Sheet'!$D$21="Ram",'Input Sheet'!$D$22="Crossbred"),O50,IF(AND('Input Sheet'!$D$21="Ram",'Input Sheet'!$D$22="Mountain"),O51,IF(AND('Input Sheet'!$D$21="Wether",'Input Sheet'!$D$22="Crossbred"),O52,IF(AND('Input Sheet'!$D$21="Wether",'Input Sheet'!$D$22="Mountain"),O53,IF(AND('Input Sheet'!$D$21="Ewe",'Input Sheet'!$D$22="Crossbred"),O54,IF(AND('Input Sheet'!$D$21="Ewe",'Input Sheet'!$D$22="Mountain"),O55))))))</f>
        <v>360</v>
      </c>
      <c r="P67" s="39">
        <f>IF(AND('Input Sheet'!$D$21="Ram",'Input Sheet'!$D$22="Crossbred"),P50,IF(AND('Input Sheet'!$D$21="Ram",'Input Sheet'!$D$22="Mountain"),P51,IF(AND('Input Sheet'!$D$21="Wether",'Input Sheet'!$D$22="Crossbred"),P52,IF(AND('Input Sheet'!$D$21="Wether",'Input Sheet'!$D$22="Mountain"),P53,IF(AND('Input Sheet'!$D$21="Ewe",'Input Sheet'!$D$22="Crossbred"),P54,IF(AND('Input Sheet'!$D$21="Ewe",'Input Sheet'!$D$22="Mountain"),P55))))))</f>
        <v>360</v>
      </c>
      <c r="Q67" s="39">
        <f>IF(AND('Input Sheet'!$D$21="Ram",'Input Sheet'!$D$22="Crossbred"),Q50,IF(AND('Input Sheet'!$D$21="Ram",'Input Sheet'!$D$22="Mountain"),Q51,IF(AND('Input Sheet'!$D$21="Wether",'Input Sheet'!$D$22="Crossbred"),Q52,IF(AND('Input Sheet'!$D$21="Wether",'Input Sheet'!$D$22="Mountain"),Q53,IF(AND('Input Sheet'!$D$21="Ewe",'Input Sheet'!$D$22="Crossbred"),Q54,IF(AND('Input Sheet'!$D$21="Ewe",'Input Sheet'!$D$22="Mountain"),Q55))))))</f>
        <v>360</v>
      </c>
      <c r="R67" s="39">
        <f>IF(AND('Input Sheet'!$D$21="Ram",'Input Sheet'!$D$22="Crossbred"),R50,IF(AND('Input Sheet'!$D$21="Ram",'Input Sheet'!$D$22="Mountain"),R51,IF(AND('Input Sheet'!$D$21="Wether",'Input Sheet'!$D$22="Crossbred"),R52,IF(AND('Input Sheet'!$D$21="Wether",'Input Sheet'!$D$22="Mountain"),R53,IF(AND('Input Sheet'!$D$21="Ewe",'Input Sheet'!$D$22="Crossbred"),R54,IF(AND('Input Sheet'!$D$21="Ewe",'Input Sheet'!$D$22="Mountain"),R55))))))</f>
        <v>360</v>
      </c>
      <c r="S67" s="39">
        <f>IF(AND('Input Sheet'!$D$21="Ram",'Input Sheet'!$D$22="Crossbred"),S50,IF(AND('Input Sheet'!$D$21="Ram",'Input Sheet'!$D$22="Mountain"),S51,IF(AND('Input Sheet'!$D$21="Wether",'Input Sheet'!$D$22="Crossbred"),S52,IF(AND('Input Sheet'!$D$21="Wether",'Input Sheet'!$D$22="Mountain"),S53,IF(AND('Input Sheet'!$D$21="Ewe",'Input Sheet'!$D$22="Crossbred"),S54,IF(AND('Input Sheet'!$D$21="Ewe",'Input Sheet'!$D$22="Mountain"),S55))))))</f>
        <v>360</v>
      </c>
      <c r="T67" s="39">
        <f>IF(AND('Input Sheet'!$D$21="Ram",'Input Sheet'!$D$22="Crossbred"),T50,IF(AND('Input Sheet'!$D$21="Ram",'Input Sheet'!$D$22="Mountain"),T51,IF(AND('Input Sheet'!$D$21="Wether",'Input Sheet'!$D$22="Crossbred"),T52,IF(AND('Input Sheet'!$D$21="Wether",'Input Sheet'!$D$22="Mountain"),T53,IF(AND('Input Sheet'!$D$21="Ewe",'Input Sheet'!$D$22="Crossbred"),T54,IF(AND('Input Sheet'!$D$21="Ewe",'Input Sheet'!$D$22="Mountain"),T55))))))</f>
        <v>360</v>
      </c>
      <c r="U67" s="39">
        <f>IF(AND('Input Sheet'!$D$21="Ram",'Input Sheet'!$D$22="Crossbred"),U50,IF(AND('Input Sheet'!$D$21="Ram",'Input Sheet'!$D$22="Mountain"),U51,IF(AND('Input Sheet'!$D$21="Wether",'Input Sheet'!$D$22="Crossbred"),U52,IF(AND('Input Sheet'!$D$21="Wether",'Input Sheet'!$D$22="Mountain"),U53,IF(AND('Input Sheet'!$D$21="Ewe",'Input Sheet'!$D$22="Crossbred"),U54,IF(AND('Input Sheet'!$D$21="Ewe",'Input Sheet'!$D$22="Mountain"),U55))))))</f>
        <v>360</v>
      </c>
      <c r="V67" s="39">
        <f>IF(AND('Input Sheet'!$D$21="Ram",'Input Sheet'!$D$22="Crossbred"),V50,IF(AND('Input Sheet'!$D$21="Ram",'Input Sheet'!$D$22="Mountain"),V51,IF(AND('Input Sheet'!$D$21="Wether",'Input Sheet'!$D$22="Crossbred"),V52,IF(AND('Input Sheet'!$D$21="Wether",'Input Sheet'!$D$22="Mountain"),V53,IF(AND('Input Sheet'!$D$21="Ewe",'Input Sheet'!$D$22="Crossbred"),V54,IF(AND('Input Sheet'!$D$21="Ewe",'Input Sheet'!$D$22="Mountain"),V55))))))</f>
        <v>360</v>
      </c>
      <c r="W67" s="39">
        <f>IF(AND('Input Sheet'!$D$21="Ram",'Input Sheet'!$D$22="Crossbred"),W50,IF(AND('Input Sheet'!$D$21="Ram",'Input Sheet'!$D$22="Mountain"),W51,IF(AND('Input Sheet'!$D$21="Wether",'Input Sheet'!$D$22="Crossbred"),W52,IF(AND('Input Sheet'!$D$21="Wether",'Input Sheet'!$D$22="Mountain"),W53,IF(AND('Input Sheet'!$D$21="Ewe",'Input Sheet'!$D$22="Crossbred"),W54,IF(AND('Input Sheet'!$D$21="Ewe",'Input Sheet'!$D$22="Mountain"),W55))))))</f>
        <v>360</v>
      </c>
      <c r="X67" s="39">
        <f>IF(AND('Input Sheet'!$D$21="Ram",'Input Sheet'!$D$22="Crossbred"),X50,IF(AND('Input Sheet'!$D$21="Ram",'Input Sheet'!$D$22="Mountain"),X51,IF(AND('Input Sheet'!$D$21="Wether",'Input Sheet'!$D$22="Crossbred"),X52,IF(AND('Input Sheet'!$D$21="Wether",'Input Sheet'!$D$22="Mountain"),X53,IF(AND('Input Sheet'!$D$21="Ewe",'Input Sheet'!$D$22="Crossbred"),X54,IF(AND('Input Sheet'!$D$21="Ewe",'Input Sheet'!$D$22="Mountain"),X55))))))</f>
        <v>360</v>
      </c>
      <c r="Y67" s="39">
        <f>IF(AND('Input Sheet'!$D$21="Ram",'Input Sheet'!$D$22="Crossbred"),Y50,IF(AND('Input Sheet'!$D$21="Ram",'Input Sheet'!$D$22="Mountain"),Y51,IF(AND('Input Sheet'!$D$21="Wether",'Input Sheet'!$D$22="Crossbred"),Y52,IF(AND('Input Sheet'!$D$21="Wether",'Input Sheet'!$D$22="Mountain"),Y53,IF(AND('Input Sheet'!$D$21="Ewe",'Input Sheet'!$D$22="Crossbred"),Y54,IF(AND('Input Sheet'!$D$21="Ewe",'Input Sheet'!$D$22="Mountain"),Y55))))))</f>
        <v>360</v>
      </c>
      <c r="Z67" s="39">
        <f>IF(AND('Input Sheet'!$D$21="Ram",'Input Sheet'!$D$22="Crossbred"),Z50,IF(AND('Input Sheet'!$D$21="Ram",'Input Sheet'!$D$22="Mountain"),Z51,IF(AND('Input Sheet'!$D$21="Wether",'Input Sheet'!$D$22="Crossbred"),Z52,IF(AND('Input Sheet'!$D$21="Wether",'Input Sheet'!$D$22="Mountain"),Z53,IF(AND('Input Sheet'!$D$21="Ewe",'Input Sheet'!$D$22="Crossbred"),Z54,IF(AND('Input Sheet'!$D$21="Ewe",'Input Sheet'!$D$22="Mountain"),Z55))))))</f>
        <v>360</v>
      </c>
      <c r="AA67" s="39">
        <f>IF(AND('Input Sheet'!$D$21="Ram",'Input Sheet'!$D$22="Crossbred"),AA50,IF(AND('Input Sheet'!$D$21="Ram",'Input Sheet'!$D$22="Mountain"),AA51,IF(AND('Input Sheet'!$D$21="Wether",'Input Sheet'!$D$22="Crossbred"),AA52,IF(AND('Input Sheet'!$D$21="Wether",'Input Sheet'!$D$22="Mountain"),AA53,IF(AND('Input Sheet'!$D$21="Ewe",'Input Sheet'!$D$22="Crossbred"),AA54,IF(AND('Input Sheet'!$D$21="Ewe",'Input Sheet'!$D$22="Mountain"),AA55))))))</f>
        <v>360</v>
      </c>
      <c r="AB67" s="39">
        <f>IF(AND('Input Sheet'!$D$21="Ram",'Input Sheet'!$D$22="Crossbred"),AB50,IF(AND('Input Sheet'!$D$21="Ram",'Input Sheet'!$D$22="Mountain"),AB51,IF(AND('Input Sheet'!$D$21="Wether",'Input Sheet'!$D$22="Crossbred"),AB52,IF(AND('Input Sheet'!$D$21="Wether",'Input Sheet'!$D$22="Mountain"),AB53,IF(AND('Input Sheet'!$D$21="Ewe",'Input Sheet'!$D$22="Crossbred"),AB54,IF(AND('Input Sheet'!$D$21="Ewe",'Input Sheet'!$D$22="Mountain"),AB55))))))</f>
        <v>360</v>
      </c>
      <c r="AC67" s="39">
        <f>IF(AND('Input Sheet'!$D$21="Ram",'Input Sheet'!$D$22="Crossbred"),AC50,IF(AND('Input Sheet'!$D$21="Ram",'Input Sheet'!$D$22="Mountain"),AC51,IF(AND('Input Sheet'!$D$21="Wether",'Input Sheet'!$D$22="Crossbred"),AC52,IF(AND('Input Sheet'!$D$21="Wether",'Input Sheet'!$D$22="Mountain"),AC53,IF(AND('Input Sheet'!$D$21="Ewe",'Input Sheet'!$D$22="Crossbred"),AC54,IF(AND('Input Sheet'!$D$21="Ewe",'Input Sheet'!$D$22="Mountain"),AC55))))))</f>
        <v>360</v>
      </c>
      <c r="AD67" s="39">
        <f>IF(AND('Input Sheet'!$D$21="Ram",'Input Sheet'!$D$22="Crossbred"),AD50,IF(AND('Input Sheet'!$D$21="Ram",'Input Sheet'!$D$22="Mountain"),AD51,IF(AND('Input Sheet'!$D$21="Wether",'Input Sheet'!$D$22="Crossbred"),AD52,IF(AND('Input Sheet'!$D$21="Wether",'Input Sheet'!$D$22="Mountain"),AD53,IF(AND('Input Sheet'!$D$21="Ewe",'Input Sheet'!$D$22="Crossbred"),AD54,IF(AND('Input Sheet'!$D$21="Ewe",'Input Sheet'!$D$22="Mountain"),AD55))))))</f>
        <v>360</v>
      </c>
      <c r="AE67" s="39">
        <f>IF(AND('Input Sheet'!$D$21="Ram",'Input Sheet'!$D$22="Crossbred"),AE50,IF(AND('Input Sheet'!$D$21="Ram",'Input Sheet'!$D$22="Mountain"),AE51,IF(AND('Input Sheet'!$D$21="Wether",'Input Sheet'!$D$22="Crossbred"),AE52,IF(AND('Input Sheet'!$D$21="Wether",'Input Sheet'!$D$22="Mountain"),AE53,IF(AND('Input Sheet'!$D$21="Ewe",'Input Sheet'!$D$22="Crossbred"),AE54,IF(AND('Input Sheet'!$D$21="Ewe",'Input Sheet'!$D$22="Mountain"),AE55))))))</f>
        <v>360</v>
      </c>
      <c r="AF67" s="39">
        <f>IF(AND('Input Sheet'!$D$21="Ram",'Input Sheet'!$D$22="Crossbred"),AF50,IF(AND('Input Sheet'!$D$21="Ram",'Input Sheet'!$D$22="Mountain"),AF51,IF(AND('Input Sheet'!$D$21="Wether",'Input Sheet'!$D$22="Crossbred"),AF52,IF(AND('Input Sheet'!$D$21="Wether",'Input Sheet'!$D$22="Mountain"),AF53,IF(AND('Input Sheet'!$D$21="Ewe",'Input Sheet'!$D$22="Crossbred"),AF54,IF(AND('Input Sheet'!$D$21="Ewe",'Input Sheet'!$D$22="Mountain"),AF55))))))</f>
        <v>360</v>
      </c>
      <c r="AG67" s="39">
        <f>IF(AND('Input Sheet'!$D$21="Ram",'Input Sheet'!$D$22="Crossbred"),AG50,IF(AND('Input Sheet'!$D$21="Ram",'Input Sheet'!$D$22="Mountain"),AG51,IF(AND('Input Sheet'!$D$21="Wether",'Input Sheet'!$D$22="Crossbred"),AG52,IF(AND('Input Sheet'!$D$21="Wether",'Input Sheet'!$D$22="Mountain"),AG53,IF(AND('Input Sheet'!$D$21="Ewe",'Input Sheet'!$D$22="Crossbred"),AG54,IF(AND('Input Sheet'!$D$21="Ewe",'Input Sheet'!$D$22="Mountain"),AG55))))))</f>
        <v>360</v>
      </c>
      <c r="AH67" s="39">
        <f>IF(AND('Input Sheet'!$D$21="Ram",'Input Sheet'!$D$22="Crossbred"),AH50,IF(AND('Input Sheet'!$D$21="Ram",'Input Sheet'!$D$22="Mountain"),AH51,IF(AND('Input Sheet'!$D$21="Wether",'Input Sheet'!$D$22="Crossbred"),AH52,IF(AND('Input Sheet'!$D$21="Wether",'Input Sheet'!$D$22="Mountain"),AH53,IF(AND('Input Sheet'!$D$21="Ewe",'Input Sheet'!$D$22="Crossbred"),AH54,IF(AND('Input Sheet'!$D$21="Ewe",'Input Sheet'!$D$22="Mountain"),AH55))))))</f>
        <v>360</v>
      </c>
      <c r="AI67" s="39">
        <f>IF(AND('Input Sheet'!$D$21="Ram",'Input Sheet'!$D$22="Crossbred"),AI50,IF(AND('Input Sheet'!$D$21="Ram",'Input Sheet'!$D$22="Mountain"),AI51,IF(AND('Input Sheet'!$D$21="Wether",'Input Sheet'!$D$22="Crossbred"),AI52,IF(AND('Input Sheet'!$D$21="Wether",'Input Sheet'!$D$22="Mountain"),AI53,IF(AND('Input Sheet'!$D$21="Ewe",'Input Sheet'!$D$22="Crossbred"),AI54,IF(AND('Input Sheet'!$D$21="Ewe",'Input Sheet'!$D$22="Mountain"),AI55))))))</f>
        <v>360</v>
      </c>
      <c r="AJ67" s="39">
        <f>IF(AND('Input Sheet'!$D$21="Ram",'Input Sheet'!$D$22="Crossbred"),AJ50,IF(AND('Input Sheet'!$D$21="Ram",'Input Sheet'!$D$22="Mountain"),AJ51,IF(AND('Input Sheet'!$D$21="Wether",'Input Sheet'!$D$22="Crossbred"),AJ52,IF(AND('Input Sheet'!$D$21="Wether",'Input Sheet'!$D$22="Mountain"),AJ53,IF(AND('Input Sheet'!$D$21="Ewe",'Input Sheet'!$D$22="Crossbred"),AJ54,IF(AND('Input Sheet'!$D$21="Ewe",'Input Sheet'!$D$22="Mountain"),AJ55))))))</f>
        <v>360</v>
      </c>
      <c r="AK67" s="39">
        <f>IF(AND('Input Sheet'!$D$21="Ram",'Input Sheet'!$D$22="Crossbred"),AK50,IF(AND('Input Sheet'!$D$21="Ram",'Input Sheet'!$D$22="Mountain"),AK51,IF(AND('Input Sheet'!$D$21="Wether",'Input Sheet'!$D$22="Crossbred"),AK52,IF(AND('Input Sheet'!$D$21="Wether",'Input Sheet'!$D$22="Mountain"),AK53,IF(AND('Input Sheet'!$D$21="Ewe",'Input Sheet'!$D$22="Crossbred"),AK54,IF(AND('Input Sheet'!$D$21="Ewe",'Input Sheet'!$D$22="Mountain"),AK55))))))</f>
        <v>360</v>
      </c>
      <c r="AL67" s="39">
        <f>IF(AND('Input Sheet'!$D$21="Ram",'Input Sheet'!$D$22="Crossbred"),AL50,IF(AND('Input Sheet'!$D$21="Ram",'Input Sheet'!$D$22="Mountain"),AL51,IF(AND('Input Sheet'!$D$21="Wether",'Input Sheet'!$D$22="Crossbred"),AL52,IF(AND('Input Sheet'!$D$21="Wether",'Input Sheet'!$D$22="Mountain"),AL53,IF(AND('Input Sheet'!$D$21="Ewe",'Input Sheet'!$D$22="Crossbred"),AL54,IF(AND('Input Sheet'!$D$21="Ewe",'Input Sheet'!$D$22="Mountain"),AL55))))))</f>
        <v>360</v>
      </c>
      <c r="AM67" s="39">
        <f>IF(AND('Input Sheet'!$D$21="Ram",'Input Sheet'!$D$22="Crossbred"),AM50,IF(AND('Input Sheet'!$D$21="Ram",'Input Sheet'!$D$22="Mountain"),AM51,IF(AND('Input Sheet'!$D$21="Wether",'Input Sheet'!$D$22="Crossbred"),AM52,IF(AND('Input Sheet'!$D$21="Wether",'Input Sheet'!$D$22="Mountain"),AM53,IF(AND('Input Sheet'!$D$21="Ewe",'Input Sheet'!$D$22="Crossbred"),AM54,IF(AND('Input Sheet'!$D$21="Ewe",'Input Sheet'!$D$22="Mountain"),AM55))))))</f>
        <v>360</v>
      </c>
      <c r="AN67" s="39">
        <f>IF(AND('Input Sheet'!$D$21="Ram",'Input Sheet'!$D$22="Crossbred"),AN50,IF(AND('Input Sheet'!$D$21="Ram",'Input Sheet'!$D$22="Mountain"),AN51,IF(AND('Input Sheet'!$D$21="Wether",'Input Sheet'!$D$22="Crossbred"),AN52,IF(AND('Input Sheet'!$D$21="Wether",'Input Sheet'!$D$22="Mountain"),AN53,IF(AND('Input Sheet'!$D$21="Ewe",'Input Sheet'!$D$22="Crossbred"),AN54,IF(AND('Input Sheet'!$D$21="Ewe",'Input Sheet'!$D$22="Mountain"),AN55))))))</f>
        <v>360</v>
      </c>
      <c r="AO67" s="39">
        <f>IF(AND('Input Sheet'!$D$21="Ram",'Input Sheet'!$D$22="Crossbred"),AO50,IF(AND('Input Sheet'!$D$21="Ram",'Input Sheet'!$D$22="Mountain"),AO51,IF(AND('Input Sheet'!$D$21="Wether",'Input Sheet'!$D$22="Crossbred"),AO52,IF(AND('Input Sheet'!$D$21="Wether",'Input Sheet'!$D$22="Mountain"),AO53,IF(AND('Input Sheet'!$D$21="Ewe",'Input Sheet'!$D$22="Crossbred"),AO54,IF(AND('Input Sheet'!$D$21="Ewe",'Input Sheet'!$D$22="Mountain"),AO55))))))</f>
        <v>360</v>
      </c>
      <c r="AP67" s="39">
        <f>IF(AND('Input Sheet'!$D$21="Ram",'Input Sheet'!$D$22="Crossbred"),AP50,IF(AND('Input Sheet'!$D$21="Ram",'Input Sheet'!$D$22="Mountain"),AP51,IF(AND('Input Sheet'!$D$21="Wether",'Input Sheet'!$D$22="Crossbred"),AP52,IF(AND('Input Sheet'!$D$21="Wether",'Input Sheet'!$D$22="Mountain"),AP53,IF(AND('Input Sheet'!$D$21="Ewe",'Input Sheet'!$D$22="Crossbred"),AP54,IF(AND('Input Sheet'!$D$21="Ewe",'Input Sheet'!$D$22="Mountain"),AP55))))))</f>
        <v>360</v>
      </c>
      <c r="AQ67" s="39">
        <f>IF(AND('Input Sheet'!$D$21="Ram",'Input Sheet'!$D$22="Crossbred"),AQ50,IF(AND('Input Sheet'!$D$21="Ram",'Input Sheet'!$D$22="Mountain"),AQ51,IF(AND('Input Sheet'!$D$21="Wether",'Input Sheet'!$D$22="Crossbred"),AQ52,IF(AND('Input Sheet'!$D$21="Wether",'Input Sheet'!$D$22="Mountain"),AQ53,IF(AND('Input Sheet'!$D$21="Ewe",'Input Sheet'!$D$22="Crossbred"),AQ54,IF(AND('Input Sheet'!$D$21="Ewe",'Input Sheet'!$D$22="Mountain"),AQ55))))))</f>
        <v>360</v>
      </c>
      <c r="AR67" s="39">
        <f>IF(AND('Input Sheet'!$D$21="Ram",'Input Sheet'!$D$22="Crossbred"),AR50,IF(AND('Input Sheet'!$D$21="Ram",'Input Sheet'!$D$22="Mountain"),AR51,IF(AND('Input Sheet'!$D$21="Wether",'Input Sheet'!$D$22="Crossbred"),AR52,IF(AND('Input Sheet'!$D$21="Wether",'Input Sheet'!$D$22="Mountain"),AR53,IF(AND('Input Sheet'!$D$21="Ewe",'Input Sheet'!$D$22="Crossbred"),AR54,IF(AND('Input Sheet'!$D$21="Ewe",'Input Sheet'!$D$22="Mountain"),AR55))))))</f>
        <v>360</v>
      </c>
      <c r="AS67" s="39">
        <f>IF(AND('Input Sheet'!$D$21="Ram",'Input Sheet'!$D$22="Crossbred"),AS50,IF(AND('Input Sheet'!$D$21="Ram",'Input Sheet'!$D$22="Mountain"),AS51,IF(AND('Input Sheet'!$D$21="Wether",'Input Sheet'!$D$22="Crossbred"),AS52,IF(AND('Input Sheet'!$D$21="Wether",'Input Sheet'!$D$22="Mountain"),AS53,IF(AND('Input Sheet'!$D$21="Ewe",'Input Sheet'!$D$22="Crossbred"),AS54,IF(AND('Input Sheet'!$D$21="Ewe",'Input Sheet'!$D$22="Mountain"),AS55))))))</f>
        <v>360</v>
      </c>
      <c r="AT67" s="39">
        <f>IF(AND('Input Sheet'!$D$21="Ram",'Input Sheet'!$D$22="Crossbred"),AT50,IF(AND('Input Sheet'!$D$21="Ram",'Input Sheet'!$D$22="Mountain"),AT51,IF(AND('Input Sheet'!$D$21="Wether",'Input Sheet'!$D$22="Crossbred"),AT52,IF(AND('Input Sheet'!$D$21="Wether",'Input Sheet'!$D$22="Mountain"),AT53,IF(AND('Input Sheet'!$D$21="Ewe",'Input Sheet'!$D$22="Crossbred"),AT54,IF(AND('Input Sheet'!$D$21="Ewe",'Input Sheet'!$D$22="Mountain"),AT55))))))</f>
        <v>360</v>
      </c>
      <c r="AU67" s="39">
        <f>IF(AND('Input Sheet'!$D$21="Ram",'Input Sheet'!$D$22="Crossbred"),AU50,IF(AND('Input Sheet'!$D$21="Ram",'Input Sheet'!$D$22="Mountain"),AU51,IF(AND('Input Sheet'!$D$21="Wether",'Input Sheet'!$D$22="Crossbred"),AU52,IF(AND('Input Sheet'!$D$21="Wether",'Input Sheet'!$D$22="Mountain"),AU53,IF(AND('Input Sheet'!$D$21="Ewe",'Input Sheet'!$D$22="Crossbred"),AU54,IF(AND('Input Sheet'!$D$21="Ewe",'Input Sheet'!$D$22="Mountain"),AU55))))))</f>
        <v>360</v>
      </c>
      <c r="AV67" s="39">
        <f>IF(AND('Input Sheet'!$D$21="Ram",'Input Sheet'!$D$22="Crossbred"),AV50,IF(AND('Input Sheet'!$D$21="Ram",'Input Sheet'!$D$22="Mountain"),AV51,IF(AND('Input Sheet'!$D$21="Wether",'Input Sheet'!$D$22="Crossbred"),AV52,IF(AND('Input Sheet'!$D$21="Wether",'Input Sheet'!$D$22="Mountain"),AV53,IF(AND('Input Sheet'!$D$21="Ewe",'Input Sheet'!$D$22="Crossbred"),AV54,IF(AND('Input Sheet'!$D$21="Ewe",'Input Sheet'!$D$22="Mountain"),AV55))))))</f>
        <v>360</v>
      </c>
      <c r="AW67" s="39">
        <f>IF(AND('Input Sheet'!$D$21="Ram",'Input Sheet'!$D$22="Crossbred"),AW50,IF(AND('Input Sheet'!$D$21="Ram",'Input Sheet'!$D$22="Mountain"),AW51,IF(AND('Input Sheet'!$D$21="Wether",'Input Sheet'!$D$22="Crossbred"),AW52,IF(AND('Input Sheet'!$D$21="Wether",'Input Sheet'!$D$22="Mountain"),AW53,IF(AND('Input Sheet'!$D$21="Ewe",'Input Sheet'!$D$22="Crossbred"),AW54,IF(AND('Input Sheet'!$D$21="Ewe",'Input Sheet'!$D$22="Mountain"),AW55))))))</f>
        <v>360</v>
      </c>
      <c r="AX67" s="39">
        <f>IF(AND('Input Sheet'!$D$21="Ram",'Input Sheet'!$D$22="Crossbred"),AX50,IF(AND('Input Sheet'!$D$21="Ram",'Input Sheet'!$D$22="Mountain"),AX51,IF(AND('Input Sheet'!$D$21="Wether",'Input Sheet'!$D$22="Crossbred"),AX52,IF(AND('Input Sheet'!$D$21="Wether",'Input Sheet'!$D$22="Mountain"),AX53,IF(AND('Input Sheet'!$D$21="Ewe",'Input Sheet'!$D$22="Crossbred"),AX54,IF(AND('Input Sheet'!$D$21="Ewe",'Input Sheet'!$D$22="Mountain"),AX55))))))</f>
        <v>360</v>
      </c>
      <c r="AY67" s="39">
        <f>IF(AND('Input Sheet'!$D$21="Ram",'Input Sheet'!$D$22="Crossbred"),AY50,IF(AND('Input Sheet'!$D$21="Ram",'Input Sheet'!$D$22="Mountain"),AY51,IF(AND('Input Sheet'!$D$21="Wether",'Input Sheet'!$D$22="Crossbred"),AY52,IF(AND('Input Sheet'!$D$21="Wether",'Input Sheet'!$D$22="Mountain"),AY53,IF(AND('Input Sheet'!$D$21="Ewe",'Input Sheet'!$D$22="Crossbred"),AY54,IF(AND('Input Sheet'!$D$21="Ewe",'Input Sheet'!$D$22="Mountain"),AY55))))))</f>
        <v>360</v>
      </c>
      <c r="AZ67" s="39">
        <f>IF(AND('Input Sheet'!$D$21="Ram",'Input Sheet'!$D$22="Crossbred"),AZ50,IF(AND('Input Sheet'!$D$21="Ram",'Input Sheet'!$D$22="Mountain"),AZ51,IF(AND('Input Sheet'!$D$21="Wether",'Input Sheet'!$D$22="Crossbred"),AZ52,IF(AND('Input Sheet'!$D$21="Wether",'Input Sheet'!$D$22="Mountain"),AZ53,IF(AND('Input Sheet'!$D$21="Ewe",'Input Sheet'!$D$22="Crossbred"),AZ54,IF(AND('Input Sheet'!$D$21="Ewe",'Input Sheet'!$D$22="Mountain"),AZ55))))))</f>
        <v>360</v>
      </c>
      <c r="BA67" s="39">
        <f>IF(AND('Input Sheet'!$D$21="Ram",'Input Sheet'!$D$22="Crossbred"),BA50,IF(AND('Input Sheet'!$D$21="Ram",'Input Sheet'!$D$22="Mountain"),BA51,IF(AND('Input Sheet'!$D$21="Wether",'Input Sheet'!$D$22="Crossbred"),BA52,IF(AND('Input Sheet'!$D$21="Wether",'Input Sheet'!$D$22="Mountain"),BA53,IF(AND('Input Sheet'!$D$21="Ewe",'Input Sheet'!$D$22="Crossbred"),BA54,IF(AND('Input Sheet'!$D$21="Ewe",'Input Sheet'!$D$22="Mountain"),BA55))))))</f>
        <v>360</v>
      </c>
      <c r="BB67" s="39">
        <f>IF(AND('Input Sheet'!$D$21="Ram",'Input Sheet'!$D$22="Crossbred"),BB50,IF(AND('Input Sheet'!$D$21="Ram",'Input Sheet'!$D$22="Mountain"),BB51,IF(AND('Input Sheet'!$D$21="Wether",'Input Sheet'!$D$22="Crossbred"),BB52,IF(AND('Input Sheet'!$D$21="Wether",'Input Sheet'!$D$22="Mountain"),BB53,IF(AND('Input Sheet'!$D$21="Ewe",'Input Sheet'!$D$22="Crossbred"),BB54,IF(AND('Input Sheet'!$D$21="Ewe",'Input Sheet'!$D$22="Mountain"),BB55))))))</f>
        <v>360</v>
      </c>
      <c r="BC67" s="39">
        <f>IF(AND('Input Sheet'!$D$21="Ram",'Input Sheet'!$D$22="Crossbred"),BC50,IF(AND('Input Sheet'!$D$21="Ram",'Input Sheet'!$D$22="Mountain"),BC51,IF(AND('Input Sheet'!$D$21="Wether",'Input Sheet'!$D$22="Crossbred"),BC52,IF(AND('Input Sheet'!$D$21="Wether",'Input Sheet'!$D$22="Mountain"),BC53,IF(AND('Input Sheet'!$D$21="Ewe",'Input Sheet'!$D$22="Crossbred"),BC54,IF(AND('Input Sheet'!$D$21="Ewe",'Input Sheet'!$D$22="Mountain"),BC55))))))</f>
        <v>360</v>
      </c>
      <c r="BD67" s="39">
        <f>IF(AND('Input Sheet'!$D$21="Ram",'Input Sheet'!$D$22="Crossbred"),BD50,IF(AND('Input Sheet'!$D$21="Ram",'Input Sheet'!$D$22="Mountain"),BD51,IF(AND('Input Sheet'!$D$21="Wether",'Input Sheet'!$D$22="Crossbred"),BD52,IF(AND('Input Sheet'!$D$21="Wether",'Input Sheet'!$D$22="Mountain"),BD53,IF(AND('Input Sheet'!$D$21="Ewe",'Input Sheet'!$D$22="Crossbred"),BD54,IF(AND('Input Sheet'!$D$21="Ewe",'Input Sheet'!$D$22="Mountain"),BD55))))))</f>
        <v>360</v>
      </c>
      <c r="BE67" s="39">
        <f>IF(AND('Input Sheet'!$D$21="Ram",'Input Sheet'!$D$22="Crossbred"),BE50,IF(AND('Input Sheet'!$D$21="Ram",'Input Sheet'!$D$22="Mountain"),BE51,IF(AND('Input Sheet'!$D$21="Wether",'Input Sheet'!$D$22="Crossbred"),BE52,IF(AND('Input Sheet'!$D$21="Wether",'Input Sheet'!$D$22="Mountain"),BE53,IF(AND('Input Sheet'!$D$21="Ewe",'Input Sheet'!$D$22="Crossbred"),BE54,IF(AND('Input Sheet'!$D$21="Ewe",'Input Sheet'!$D$22="Mountain"),BE55))))))</f>
        <v>360</v>
      </c>
      <c r="BF67" s="39">
        <f>IF(AND('Input Sheet'!$D$21="Ram",'Input Sheet'!$D$22="Crossbred"),BF50,IF(AND('Input Sheet'!$D$21="Ram",'Input Sheet'!$D$22="Mountain"),BF51,IF(AND('Input Sheet'!$D$21="Wether",'Input Sheet'!$D$22="Crossbred"),BF52,IF(AND('Input Sheet'!$D$21="Wether",'Input Sheet'!$D$22="Mountain"),BF53,IF(AND('Input Sheet'!$D$21="Ewe",'Input Sheet'!$D$22="Crossbred"),BF54,IF(AND('Input Sheet'!$D$21="Ewe",'Input Sheet'!$D$22="Mountain"),BF55))))))</f>
        <v>360</v>
      </c>
      <c r="BG67" s="39">
        <f>IF(AND('Input Sheet'!$D$21="Ram",'Input Sheet'!$D$22="Crossbred"),BG50,IF(AND('Input Sheet'!$D$21="Ram",'Input Sheet'!$D$22="Mountain"),BG51,IF(AND('Input Sheet'!$D$21="Wether",'Input Sheet'!$D$22="Crossbred"),BG52,IF(AND('Input Sheet'!$D$21="Wether",'Input Sheet'!$D$22="Mountain"),BG53,IF(AND('Input Sheet'!$D$21="Ewe",'Input Sheet'!$D$22="Crossbred"),BG54,IF(AND('Input Sheet'!$D$21="Ewe",'Input Sheet'!$D$22="Mountain"),BG55))))))</f>
        <v>360</v>
      </c>
      <c r="BH67" s="39">
        <f>IF(AND('Input Sheet'!$D$21="Ram",'Input Sheet'!$D$22="Crossbred"),BH50,IF(AND('Input Sheet'!$D$21="Ram",'Input Sheet'!$D$22="Mountain"),BH51,IF(AND('Input Sheet'!$D$21="Wether",'Input Sheet'!$D$22="Crossbred"),BH52,IF(AND('Input Sheet'!$D$21="Wether",'Input Sheet'!$D$22="Mountain"),BH53,IF(AND('Input Sheet'!$D$21="Ewe",'Input Sheet'!$D$22="Crossbred"),BH54,IF(AND('Input Sheet'!$D$21="Ewe",'Input Sheet'!$D$22="Mountain"),BH55))))))</f>
        <v>360</v>
      </c>
      <c r="BI67" s="39">
        <f>IF(AND('Input Sheet'!$D$21="Ram",'Input Sheet'!$D$22="Crossbred"),BI50,IF(AND('Input Sheet'!$D$21="Ram",'Input Sheet'!$D$22="Mountain"),BI51,IF(AND('Input Sheet'!$D$21="Wether",'Input Sheet'!$D$22="Crossbred"),BI52,IF(AND('Input Sheet'!$D$21="Wether",'Input Sheet'!$D$22="Mountain"),BI53,IF(AND('Input Sheet'!$D$21="Ewe",'Input Sheet'!$D$22="Crossbred"),BI54,IF(AND('Input Sheet'!$D$21="Ewe",'Input Sheet'!$D$22="Mountain"),BI55))))))</f>
        <v>360</v>
      </c>
      <c r="BJ67" s="39">
        <f>IF(AND('Input Sheet'!$D$21="Ram",'Input Sheet'!$D$22="Crossbred"),BJ50,IF(AND('Input Sheet'!$D$21="Ram",'Input Sheet'!$D$22="Mountain"),BJ51,IF(AND('Input Sheet'!$D$21="Wether",'Input Sheet'!$D$22="Crossbred"),BJ52,IF(AND('Input Sheet'!$D$21="Wether",'Input Sheet'!$D$22="Mountain"),BJ53,IF(AND('Input Sheet'!$D$21="Ewe",'Input Sheet'!$D$22="Crossbred"),BJ54,IF(AND('Input Sheet'!$D$21="Ewe",'Input Sheet'!$D$22="Mountain"),BJ55))))))</f>
        <v>360</v>
      </c>
      <c r="BK67" s="39">
        <f>IF(AND('Input Sheet'!$D$21="Ram",'Input Sheet'!$D$22="Crossbred"),BK50,IF(AND('Input Sheet'!$D$21="Ram",'Input Sheet'!$D$22="Mountain"),BK51,IF(AND('Input Sheet'!$D$21="Wether",'Input Sheet'!$D$22="Crossbred"),BK52,IF(AND('Input Sheet'!$D$21="Wether",'Input Sheet'!$D$22="Mountain"),BK53,IF(AND('Input Sheet'!$D$21="Ewe",'Input Sheet'!$D$22="Crossbred"),BK54,IF(AND('Input Sheet'!$D$21="Ewe",'Input Sheet'!$D$22="Mountain"),BK55))))))</f>
        <v>360</v>
      </c>
      <c r="BL67" s="39">
        <f>IF(AND('Input Sheet'!$D$21="Ram",'Input Sheet'!$D$22="Crossbred"),BL50,IF(AND('Input Sheet'!$D$21="Ram",'Input Sheet'!$D$22="Mountain"),BL51,IF(AND('Input Sheet'!$D$21="Wether",'Input Sheet'!$D$22="Crossbred"),BL52,IF(AND('Input Sheet'!$D$21="Wether",'Input Sheet'!$D$22="Mountain"),BL53,IF(AND('Input Sheet'!$D$21="Ewe",'Input Sheet'!$D$22="Crossbred"),BL54,IF(AND('Input Sheet'!$D$21="Ewe",'Input Sheet'!$D$22="Mountain"),BL55))))))</f>
        <v>360</v>
      </c>
      <c r="BM67" s="39">
        <f>IF(AND('Input Sheet'!$D$21="Ram",'Input Sheet'!$D$22="Crossbred"),BM50,IF(AND('Input Sheet'!$D$21="Ram",'Input Sheet'!$D$22="Mountain"),BM51,IF(AND('Input Sheet'!$D$21="Wether",'Input Sheet'!$D$22="Crossbred"),BM52,IF(AND('Input Sheet'!$D$21="Wether",'Input Sheet'!$D$22="Mountain"),BM53,IF(AND('Input Sheet'!$D$21="Ewe",'Input Sheet'!$D$22="Crossbred"),BM54,IF(AND('Input Sheet'!$D$21="Ewe",'Input Sheet'!$D$22="Mountain"),BM55))))))</f>
        <v>360</v>
      </c>
      <c r="BN67" s="39">
        <f>IF(AND('Input Sheet'!$D$21="Ram",'Input Sheet'!$D$22="Crossbred"),BN50,IF(AND('Input Sheet'!$D$21="Ram",'Input Sheet'!$D$22="Mountain"),BN51,IF(AND('Input Sheet'!$D$21="Wether",'Input Sheet'!$D$22="Crossbred"),BN52,IF(AND('Input Sheet'!$D$21="Wether",'Input Sheet'!$D$22="Mountain"),BN53,IF(AND('Input Sheet'!$D$21="Ewe",'Input Sheet'!$D$22="Crossbred"),BN54,IF(AND('Input Sheet'!$D$21="Ewe",'Input Sheet'!$D$22="Mountain"),BN55))))))</f>
        <v>360</v>
      </c>
      <c r="BO67" s="39">
        <f>IF(AND('Input Sheet'!$D$21="Ram",'Input Sheet'!$D$22="Crossbred"),BO50,IF(AND('Input Sheet'!$D$21="Ram",'Input Sheet'!$D$22="Mountain"),BO51,IF(AND('Input Sheet'!$D$21="Wether",'Input Sheet'!$D$22="Crossbred"),BO52,IF(AND('Input Sheet'!$D$21="Wether",'Input Sheet'!$D$22="Mountain"),BO53,IF(AND('Input Sheet'!$D$21="Ewe",'Input Sheet'!$D$22="Crossbred"),BO54,IF(AND('Input Sheet'!$D$21="Ewe",'Input Sheet'!$D$22="Mountain"),BO55))))))</f>
        <v>360</v>
      </c>
      <c r="BP67" s="39">
        <f>IF(AND('Input Sheet'!$D$21="Ram",'Input Sheet'!$D$22="Crossbred"),BP50,IF(AND('Input Sheet'!$D$21="Ram",'Input Sheet'!$D$22="Mountain"),BP51,IF(AND('Input Sheet'!$D$21="Wether",'Input Sheet'!$D$22="Crossbred"),BP52,IF(AND('Input Sheet'!$D$21="Wether",'Input Sheet'!$D$22="Mountain"),BP53,IF(AND('Input Sheet'!$D$21="Ewe",'Input Sheet'!$D$22="Crossbred"),BP54,IF(AND('Input Sheet'!$D$21="Ewe",'Input Sheet'!$D$22="Mountain"),BP55))))))</f>
        <v>360</v>
      </c>
      <c r="BQ67" s="39">
        <f>IF(AND('Input Sheet'!$D$21="Ram",'Input Sheet'!$D$22="Crossbred"),BQ50,IF(AND('Input Sheet'!$D$21="Ram",'Input Sheet'!$D$22="Mountain"),BQ51,IF(AND('Input Sheet'!$D$21="Wether",'Input Sheet'!$D$22="Crossbred"),BQ52,IF(AND('Input Sheet'!$D$21="Wether",'Input Sheet'!$D$22="Mountain"),BQ53,IF(AND('Input Sheet'!$D$21="Ewe",'Input Sheet'!$D$22="Crossbred"),BQ54,IF(AND('Input Sheet'!$D$21="Ewe",'Input Sheet'!$D$22="Mountain"),BQ55))))))</f>
        <v>360</v>
      </c>
      <c r="BR67" s="39">
        <f>IF(AND('Input Sheet'!$D$21="Ram",'Input Sheet'!$D$22="Crossbred"),BR50,IF(AND('Input Sheet'!$D$21="Ram",'Input Sheet'!$D$22="Mountain"),BR51,IF(AND('Input Sheet'!$D$21="Wether",'Input Sheet'!$D$22="Crossbred"),BR52,IF(AND('Input Sheet'!$D$21="Wether",'Input Sheet'!$D$22="Mountain"),BR53,IF(AND('Input Sheet'!$D$21="Ewe",'Input Sheet'!$D$22="Crossbred"),BR54,IF(AND('Input Sheet'!$D$21="Ewe",'Input Sheet'!$D$22="Mountain"),BR55))))))</f>
        <v>360</v>
      </c>
      <c r="BS67" s="39">
        <f>IF(AND('Input Sheet'!$D$21="Ram",'Input Sheet'!$D$22="Crossbred"),BS50,IF(AND('Input Sheet'!$D$21="Ram",'Input Sheet'!$D$22="Mountain"),BS51,IF(AND('Input Sheet'!$D$21="Wether",'Input Sheet'!$D$22="Crossbred"),BS52,IF(AND('Input Sheet'!$D$21="Wether",'Input Sheet'!$D$22="Mountain"),BS53,IF(AND('Input Sheet'!$D$21="Ewe",'Input Sheet'!$D$22="Crossbred"),BS54,IF(AND('Input Sheet'!$D$21="Ewe",'Input Sheet'!$D$22="Mountain"),BS55))))))</f>
        <v>360</v>
      </c>
      <c r="BT67" s="39">
        <f>IF(AND('Input Sheet'!$D$21="Ram",'Input Sheet'!$D$22="Crossbred"),BT50,IF(AND('Input Sheet'!$D$21="Ram",'Input Sheet'!$D$22="Mountain"),BT51,IF(AND('Input Sheet'!$D$21="Wether",'Input Sheet'!$D$22="Crossbred"),BT52,IF(AND('Input Sheet'!$D$21="Wether",'Input Sheet'!$D$22="Mountain"),BT53,IF(AND('Input Sheet'!$D$21="Ewe",'Input Sheet'!$D$22="Crossbred"),BT54,IF(AND('Input Sheet'!$D$21="Ewe",'Input Sheet'!$D$22="Mountain"),BT55))))))</f>
        <v>360</v>
      </c>
      <c r="BU67" s="39">
        <f>IF(AND('Input Sheet'!$D$21="Ram",'Input Sheet'!$D$22="Crossbred"),BU50,IF(AND('Input Sheet'!$D$21="Ram",'Input Sheet'!$D$22="Mountain"),BU51,IF(AND('Input Sheet'!$D$21="Wether",'Input Sheet'!$D$22="Crossbred"),BU52,IF(AND('Input Sheet'!$D$21="Wether",'Input Sheet'!$D$22="Mountain"),BU53,IF(AND('Input Sheet'!$D$21="Ewe",'Input Sheet'!$D$22="Crossbred"),BU54,IF(AND('Input Sheet'!$D$21="Ewe",'Input Sheet'!$D$22="Mountain"),BU55))))))</f>
        <v>360</v>
      </c>
      <c r="BV67" s="39">
        <f>IF(AND('Input Sheet'!$D$21="Ram",'Input Sheet'!$D$22="Crossbred"),BV50,IF(AND('Input Sheet'!$D$21="Ram",'Input Sheet'!$D$22="Mountain"),BV51,IF(AND('Input Sheet'!$D$21="Wether",'Input Sheet'!$D$22="Crossbred"),BV52,IF(AND('Input Sheet'!$D$21="Wether",'Input Sheet'!$D$22="Mountain"),BV53,IF(AND('Input Sheet'!$D$21="Ewe",'Input Sheet'!$D$22="Crossbred"),BV54,IF(AND('Input Sheet'!$D$21="Ewe",'Input Sheet'!$D$22="Mountain"),BV55))))))</f>
        <v>360</v>
      </c>
      <c r="BW67" s="39">
        <f>IF(AND('Input Sheet'!$D$21="Ram",'Input Sheet'!$D$22="Crossbred"),BW50,IF(AND('Input Sheet'!$D$21="Ram",'Input Sheet'!$D$22="Mountain"),BW51,IF(AND('Input Sheet'!$D$21="Wether",'Input Sheet'!$D$22="Crossbred"),BW52,IF(AND('Input Sheet'!$D$21="Wether",'Input Sheet'!$D$22="Mountain"),BW53,IF(AND('Input Sheet'!$D$21="Ewe",'Input Sheet'!$D$22="Crossbred"),BW54,IF(AND('Input Sheet'!$D$21="Ewe",'Input Sheet'!$D$22="Mountain"),BW55))))))</f>
        <v>360</v>
      </c>
      <c r="BX67" s="39">
        <f>IF(AND('Input Sheet'!$D$21="Ram",'Input Sheet'!$D$22="Crossbred"),BX50,IF(AND('Input Sheet'!$D$21="Ram",'Input Sheet'!$D$22="Mountain"),BX51,IF(AND('Input Sheet'!$D$21="Wether",'Input Sheet'!$D$22="Crossbred"),BX52,IF(AND('Input Sheet'!$D$21="Wether",'Input Sheet'!$D$22="Mountain"),BX53,IF(AND('Input Sheet'!$D$21="Ewe",'Input Sheet'!$D$22="Crossbred"),BX54,IF(AND('Input Sheet'!$D$21="Ewe",'Input Sheet'!$D$22="Mountain"),BX55))))))</f>
        <v>360</v>
      </c>
      <c r="BY67" s="39">
        <f>IF(AND('Input Sheet'!$D$21="Ram",'Input Sheet'!$D$22="Crossbred"),BY50,IF(AND('Input Sheet'!$D$21="Ram",'Input Sheet'!$D$22="Mountain"),BY51,IF(AND('Input Sheet'!$D$21="Wether",'Input Sheet'!$D$22="Crossbred"),BY52,IF(AND('Input Sheet'!$D$21="Wether",'Input Sheet'!$D$22="Mountain"),BY53,IF(AND('Input Sheet'!$D$21="Ewe",'Input Sheet'!$D$22="Crossbred"),BY54,IF(AND('Input Sheet'!$D$21="Ewe",'Input Sheet'!$D$22="Mountain"),BY55))))))</f>
        <v>360</v>
      </c>
      <c r="BZ67" s="39">
        <f>IF(AND('Input Sheet'!$D$21="Ram",'Input Sheet'!$D$22="Crossbred"),BZ50,IF(AND('Input Sheet'!$D$21="Ram",'Input Sheet'!$D$22="Mountain"),BZ51,IF(AND('Input Sheet'!$D$21="Wether",'Input Sheet'!$D$22="Crossbred"),BZ52,IF(AND('Input Sheet'!$D$21="Wether",'Input Sheet'!$D$22="Mountain"),BZ53,IF(AND('Input Sheet'!$D$21="Ewe",'Input Sheet'!$D$22="Crossbred"),BZ54,IF(AND('Input Sheet'!$D$21="Ewe",'Input Sheet'!$D$22="Mountain"),BZ55))))))</f>
        <v>360</v>
      </c>
      <c r="CA67" s="39">
        <f>IF(AND('Input Sheet'!$D$21="Ram",'Input Sheet'!$D$22="Crossbred"),CA50,IF(AND('Input Sheet'!$D$21="Ram",'Input Sheet'!$D$22="Mountain"),CA51,IF(AND('Input Sheet'!$D$21="Wether",'Input Sheet'!$D$22="Crossbred"),CA52,IF(AND('Input Sheet'!$D$21="Wether",'Input Sheet'!$D$22="Mountain"),CA53,IF(AND('Input Sheet'!$D$21="Ewe",'Input Sheet'!$D$22="Crossbred"),CA54,IF(AND('Input Sheet'!$D$21="Ewe",'Input Sheet'!$D$22="Mountain"),CA55))))))</f>
        <v>360</v>
      </c>
      <c r="CB67" s="39">
        <f>IF(AND('Input Sheet'!$D$21="Ram",'Input Sheet'!$D$22="Crossbred"),CB50,IF(AND('Input Sheet'!$D$21="Ram",'Input Sheet'!$D$22="Mountain"),CB51,IF(AND('Input Sheet'!$D$21="Wether",'Input Sheet'!$D$22="Crossbred"),CB52,IF(AND('Input Sheet'!$D$21="Wether",'Input Sheet'!$D$22="Mountain"),CB53,IF(AND('Input Sheet'!$D$21="Ewe",'Input Sheet'!$D$22="Crossbred"),CB54,IF(AND('Input Sheet'!$D$21="Ewe",'Input Sheet'!$D$22="Mountain"),CB55))))))</f>
        <v>360</v>
      </c>
      <c r="CC67" s="39">
        <f>IF(AND('Input Sheet'!$D$21="Ram",'Input Sheet'!$D$22="Crossbred"),CC50,IF(AND('Input Sheet'!$D$21="Ram",'Input Sheet'!$D$22="Mountain"),CC51,IF(AND('Input Sheet'!$D$21="Wether",'Input Sheet'!$D$22="Crossbred"),CC52,IF(AND('Input Sheet'!$D$21="Wether",'Input Sheet'!$D$22="Mountain"),CC53,IF(AND('Input Sheet'!$D$21="Ewe",'Input Sheet'!$D$22="Crossbred"),CC54,IF(AND('Input Sheet'!$D$21="Ewe",'Input Sheet'!$D$22="Mountain"),CC55))))))</f>
        <v>360</v>
      </c>
      <c r="CD67" s="39">
        <f>IF(AND('Input Sheet'!$D$21="Ram",'Input Sheet'!$D$22="Crossbred"),CD50,IF(AND('Input Sheet'!$D$21="Ram",'Input Sheet'!$D$22="Mountain"),CD51,IF(AND('Input Sheet'!$D$21="Wether",'Input Sheet'!$D$22="Crossbred"),CD52,IF(AND('Input Sheet'!$D$21="Wether",'Input Sheet'!$D$22="Mountain"),CD53,IF(AND('Input Sheet'!$D$21="Ewe",'Input Sheet'!$D$22="Crossbred"),CD54,IF(AND('Input Sheet'!$D$21="Ewe",'Input Sheet'!$D$22="Mountain"),CD55))))))</f>
        <v>360</v>
      </c>
      <c r="CE67" s="39">
        <f>IF(AND('Input Sheet'!$D$21="Ram",'Input Sheet'!$D$22="Crossbred"),CE50,IF(AND('Input Sheet'!$D$21="Ram",'Input Sheet'!$D$22="Mountain"),CE51,IF(AND('Input Sheet'!$D$21="Wether",'Input Sheet'!$D$22="Crossbred"),CE52,IF(AND('Input Sheet'!$D$21="Wether",'Input Sheet'!$D$22="Mountain"),CE53,IF(AND('Input Sheet'!$D$21="Ewe",'Input Sheet'!$D$22="Crossbred"),CE54,IF(AND('Input Sheet'!$D$21="Ewe",'Input Sheet'!$D$22="Mountain"),CE55))))))</f>
        <v>360</v>
      </c>
      <c r="CF67" s="39">
        <f>IF(AND('Input Sheet'!$D$21="Ram",'Input Sheet'!$D$22="Crossbred"),CF50,IF(AND('Input Sheet'!$D$21="Ram",'Input Sheet'!$D$22="Mountain"),CF51,IF(AND('Input Sheet'!$D$21="Wether",'Input Sheet'!$D$22="Crossbred"),CF52,IF(AND('Input Sheet'!$D$21="Wether",'Input Sheet'!$D$22="Mountain"),CF53,IF(AND('Input Sheet'!$D$21="Ewe",'Input Sheet'!$D$22="Crossbred"),CF54,IF(AND('Input Sheet'!$D$21="Ewe",'Input Sheet'!$D$22="Mountain"),CF55))))))</f>
        <v>360</v>
      </c>
      <c r="CG67" s="39">
        <f>IF(AND('Input Sheet'!$D$21="Ram",'Input Sheet'!$D$22="Crossbred"),CG50,IF(AND('Input Sheet'!$D$21="Ram",'Input Sheet'!$D$22="Mountain"),CG51,IF(AND('Input Sheet'!$D$21="Wether",'Input Sheet'!$D$22="Crossbred"),CG52,IF(AND('Input Sheet'!$D$21="Wether",'Input Sheet'!$D$22="Mountain"),CG53,IF(AND('Input Sheet'!$D$21="Ewe",'Input Sheet'!$D$22="Crossbred"),CG54,IF(AND('Input Sheet'!$D$21="Ewe",'Input Sheet'!$D$22="Mountain"),CG55))))))</f>
        <v>360</v>
      </c>
      <c r="CH67" s="39">
        <f>IF(AND('Input Sheet'!$D$21="Ram",'Input Sheet'!$D$22="Crossbred"),CH50,IF(AND('Input Sheet'!$D$21="Ram",'Input Sheet'!$D$22="Mountain"),CH51,IF(AND('Input Sheet'!$D$21="Wether",'Input Sheet'!$D$22="Crossbred"),CH52,IF(AND('Input Sheet'!$D$21="Wether",'Input Sheet'!$D$22="Mountain"),CH53,IF(AND('Input Sheet'!$D$21="Ewe",'Input Sheet'!$D$22="Crossbred"),CH54,IF(AND('Input Sheet'!$D$21="Ewe",'Input Sheet'!$D$22="Mountain"),CH55))))))</f>
        <v>360</v>
      </c>
      <c r="CI67" s="39">
        <f>IF(AND('Input Sheet'!$D$21="Ram",'Input Sheet'!$D$22="Crossbred"),CI50,IF(AND('Input Sheet'!$D$21="Ram",'Input Sheet'!$D$22="Mountain"),CI51,IF(AND('Input Sheet'!$D$21="Wether",'Input Sheet'!$D$22="Crossbred"),CI52,IF(AND('Input Sheet'!$D$21="Wether",'Input Sheet'!$D$22="Mountain"),CI53,IF(AND('Input Sheet'!$D$21="Ewe",'Input Sheet'!$D$22="Crossbred"),CI54,IF(AND('Input Sheet'!$D$21="Ewe",'Input Sheet'!$D$22="Mountain"),CI55))))))</f>
        <v>360</v>
      </c>
      <c r="CJ67" s="39">
        <f>IF(AND('Input Sheet'!$D$21="Ram",'Input Sheet'!$D$22="Crossbred"),CJ50,IF(AND('Input Sheet'!$D$21="Ram",'Input Sheet'!$D$22="Mountain"),CJ51,IF(AND('Input Sheet'!$D$21="Wether",'Input Sheet'!$D$22="Crossbred"),CJ52,IF(AND('Input Sheet'!$D$21="Wether",'Input Sheet'!$D$22="Mountain"),CJ53,IF(AND('Input Sheet'!$D$21="Ewe",'Input Sheet'!$D$22="Crossbred"),CJ54,IF(AND('Input Sheet'!$D$21="Ewe",'Input Sheet'!$D$22="Mountain"),CJ55))))))</f>
        <v>360</v>
      </c>
      <c r="CK67" s="39">
        <f>IF(AND('Input Sheet'!$D$21="Ram",'Input Sheet'!$D$22="Crossbred"),CK50,IF(AND('Input Sheet'!$D$21="Ram",'Input Sheet'!$D$22="Mountain"),CK51,IF(AND('Input Sheet'!$D$21="Wether",'Input Sheet'!$D$22="Crossbred"),CK52,IF(AND('Input Sheet'!$D$21="Wether",'Input Sheet'!$D$22="Mountain"),CK53,IF(AND('Input Sheet'!$D$21="Ewe",'Input Sheet'!$D$22="Crossbred"),CK54,IF(AND('Input Sheet'!$D$21="Ewe",'Input Sheet'!$D$22="Mountain"),CK55))))))</f>
        <v>360</v>
      </c>
      <c r="CL67" s="39">
        <f>IF(AND('Input Sheet'!$D$21="Ram",'Input Sheet'!$D$22="Crossbred"),CL50,IF(AND('Input Sheet'!$D$21="Ram",'Input Sheet'!$D$22="Mountain"),CL51,IF(AND('Input Sheet'!$D$21="Wether",'Input Sheet'!$D$22="Crossbred"),CL52,IF(AND('Input Sheet'!$D$21="Wether",'Input Sheet'!$D$22="Mountain"),CL53,IF(AND('Input Sheet'!$D$21="Ewe",'Input Sheet'!$D$22="Crossbred"),CL54,IF(AND('Input Sheet'!$D$21="Ewe",'Input Sheet'!$D$22="Mountain"),CL55))))))</f>
        <v>360</v>
      </c>
      <c r="CM67" s="39">
        <f>IF(AND('Input Sheet'!$D$21="Ram",'Input Sheet'!$D$22="Crossbred"),CM50,IF(AND('Input Sheet'!$D$21="Ram",'Input Sheet'!$D$22="Mountain"),CM51,IF(AND('Input Sheet'!$D$21="Wether",'Input Sheet'!$D$22="Crossbred"),CM52,IF(AND('Input Sheet'!$D$21="Wether",'Input Sheet'!$D$22="Mountain"),CM53,IF(AND('Input Sheet'!$D$21="Ewe",'Input Sheet'!$D$22="Crossbred"),CM54,IF(AND('Input Sheet'!$D$21="Ewe",'Input Sheet'!$D$22="Mountain"),CM55))))))</f>
        <v>360</v>
      </c>
      <c r="CN67" s="39">
        <f>IF(AND('Input Sheet'!$D$21="Ram",'Input Sheet'!$D$22="Crossbred"),CN50,IF(AND('Input Sheet'!$D$21="Ram",'Input Sheet'!$D$22="Mountain"),CN51,IF(AND('Input Sheet'!$D$21="Wether",'Input Sheet'!$D$22="Crossbred"),CN52,IF(AND('Input Sheet'!$D$21="Wether",'Input Sheet'!$D$22="Mountain"),CN53,IF(AND('Input Sheet'!$D$21="Ewe",'Input Sheet'!$D$22="Crossbred"),CN54,IF(AND('Input Sheet'!$D$21="Ewe",'Input Sheet'!$D$22="Mountain"),CN55))))))</f>
        <v>360</v>
      </c>
      <c r="CO67" s="39">
        <f>IF(AND('Input Sheet'!$D$21="Ram",'Input Sheet'!$D$22="Crossbred"),CO50,IF(AND('Input Sheet'!$D$21="Ram",'Input Sheet'!$D$22="Mountain"),CO51,IF(AND('Input Sheet'!$D$21="Wether",'Input Sheet'!$D$22="Crossbred"),CO52,IF(AND('Input Sheet'!$D$21="Wether",'Input Sheet'!$D$22="Mountain"),CO53,IF(AND('Input Sheet'!$D$21="Ewe",'Input Sheet'!$D$22="Crossbred"),CO54,IF(AND('Input Sheet'!$D$21="Ewe",'Input Sheet'!$D$22="Mountain"),CO55))))))</f>
        <v>360</v>
      </c>
      <c r="CP67" s="39">
        <f>IF(AND('Input Sheet'!$D$21="Ram",'Input Sheet'!$D$22="Crossbred"),CP50,IF(AND('Input Sheet'!$D$21="Ram",'Input Sheet'!$D$22="Mountain"),CP51,IF(AND('Input Sheet'!$D$21="Wether",'Input Sheet'!$D$22="Crossbred"),CP52,IF(AND('Input Sheet'!$D$21="Wether",'Input Sheet'!$D$22="Mountain"),CP53,IF(AND('Input Sheet'!$D$21="Ewe",'Input Sheet'!$D$22="Crossbred"),CP54,IF(AND('Input Sheet'!$D$21="Ewe",'Input Sheet'!$D$22="Mountain"),CP55))))))</f>
        <v>360</v>
      </c>
      <c r="CQ67" s="39">
        <f>IF(AND('Input Sheet'!$D$21="Ram",'Input Sheet'!$D$22="Crossbred"),CQ50,IF(AND('Input Sheet'!$D$21="Ram",'Input Sheet'!$D$22="Mountain"),CQ51,IF(AND('Input Sheet'!$D$21="Wether",'Input Sheet'!$D$22="Crossbred"),CQ52,IF(AND('Input Sheet'!$D$21="Wether",'Input Sheet'!$D$22="Mountain"),CQ53,IF(AND('Input Sheet'!$D$21="Ewe",'Input Sheet'!$D$22="Crossbred"),CQ54,IF(AND('Input Sheet'!$D$21="Ewe",'Input Sheet'!$D$22="Mountain"),CQ55))))))</f>
        <v>360</v>
      </c>
      <c r="CR67" s="39">
        <f>IF(AND('Input Sheet'!$D$21="Ram",'Input Sheet'!$D$22="Crossbred"),CR50,IF(AND('Input Sheet'!$D$21="Ram",'Input Sheet'!$D$22="Mountain"),CR51,IF(AND('Input Sheet'!$D$21="Wether",'Input Sheet'!$D$22="Crossbred"),CR52,IF(AND('Input Sheet'!$D$21="Wether",'Input Sheet'!$D$22="Mountain"),CR53,IF(AND('Input Sheet'!$D$21="Ewe",'Input Sheet'!$D$22="Crossbred"),CR54,IF(AND('Input Sheet'!$D$21="Ewe",'Input Sheet'!$D$22="Mountain"),CR55))))))</f>
        <v>360</v>
      </c>
      <c r="CS67" s="39">
        <f>IF(AND('Input Sheet'!$D$21="Ram",'Input Sheet'!$D$22="Crossbred"),CS50,IF(AND('Input Sheet'!$D$21="Ram",'Input Sheet'!$D$22="Mountain"),CS51,IF(AND('Input Sheet'!$D$21="Wether",'Input Sheet'!$D$22="Crossbred"),CS52,IF(AND('Input Sheet'!$D$21="Wether",'Input Sheet'!$D$22="Mountain"),CS53,IF(AND('Input Sheet'!$D$21="Ewe",'Input Sheet'!$D$22="Crossbred"),CS54,IF(AND('Input Sheet'!$D$21="Ewe",'Input Sheet'!$D$22="Mountain"),CS55))))))</f>
        <v>360</v>
      </c>
      <c r="CT67" s="39">
        <f>IF(AND('Input Sheet'!$D$21="Ram",'Input Sheet'!$D$22="Crossbred"),CT50,IF(AND('Input Sheet'!$D$21="Ram",'Input Sheet'!$D$22="Mountain"),CT51,IF(AND('Input Sheet'!$D$21="Wether",'Input Sheet'!$D$22="Crossbred"),CT52,IF(AND('Input Sheet'!$D$21="Wether",'Input Sheet'!$D$22="Mountain"),CT53,IF(AND('Input Sheet'!$D$21="Ewe",'Input Sheet'!$D$22="Crossbred"),CT54,IF(AND('Input Sheet'!$D$21="Ewe",'Input Sheet'!$D$22="Mountain"),CT55))))))</f>
        <v>360</v>
      </c>
      <c r="CU67" s="39">
        <f>IF(AND('Input Sheet'!$D$21="Ram",'Input Sheet'!$D$22="Crossbred"),CU50,IF(AND('Input Sheet'!$D$21="Ram",'Input Sheet'!$D$22="Mountain"),CU51,IF(AND('Input Sheet'!$D$21="Wether",'Input Sheet'!$D$22="Crossbred"),CU52,IF(AND('Input Sheet'!$D$21="Wether",'Input Sheet'!$D$22="Mountain"),CU53,IF(AND('Input Sheet'!$D$21="Ewe",'Input Sheet'!$D$22="Crossbred"),CU54,IF(AND('Input Sheet'!$D$21="Ewe",'Input Sheet'!$D$22="Mountain"),CU55))))))</f>
        <v>360</v>
      </c>
      <c r="CV67" s="39">
        <f>IF(AND('Input Sheet'!$D$21="Ram",'Input Sheet'!$D$22="Crossbred"),CV50,IF(AND('Input Sheet'!$D$21="Ram",'Input Sheet'!$D$22="Mountain"),CV51,IF(AND('Input Sheet'!$D$21="Wether",'Input Sheet'!$D$22="Crossbred"),CV52,IF(AND('Input Sheet'!$D$21="Wether",'Input Sheet'!$D$22="Mountain"),CV53,IF(AND('Input Sheet'!$D$21="Ewe",'Input Sheet'!$D$22="Crossbred"),CV54,IF(AND('Input Sheet'!$D$21="Ewe",'Input Sheet'!$D$22="Mountain"),CV55))))))</f>
        <v>360</v>
      </c>
      <c r="CW67" s="39">
        <f>IF(AND('Input Sheet'!$D$21="Ram",'Input Sheet'!$D$22="Crossbred"),CW50,IF(AND('Input Sheet'!$D$21="Ram",'Input Sheet'!$D$22="Mountain"),CW51,IF(AND('Input Sheet'!$D$21="Wether",'Input Sheet'!$D$22="Crossbred"),CW52,IF(AND('Input Sheet'!$D$21="Wether",'Input Sheet'!$D$22="Mountain"),CW53,IF(AND('Input Sheet'!$D$21="Ewe",'Input Sheet'!$D$22="Crossbred"),CW54,IF(AND('Input Sheet'!$D$21="Ewe",'Input Sheet'!$D$22="Mountain"),CW55))))))</f>
        <v>360</v>
      </c>
      <c r="CX67" s="39">
        <f>IF(AND('Input Sheet'!$D$21="Ram",'Input Sheet'!$D$22="Crossbred"),CX50,IF(AND('Input Sheet'!$D$21="Ram",'Input Sheet'!$D$22="Mountain"),CX51,IF(AND('Input Sheet'!$D$21="Wether",'Input Sheet'!$D$22="Crossbred"),CX52,IF(AND('Input Sheet'!$D$21="Wether",'Input Sheet'!$D$22="Mountain"),CX53,IF(AND('Input Sheet'!$D$21="Ewe",'Input Sheet'!$D$22="Crossbred"),CX54,IF(AND('Input Sheet'!$D$21="Ewe",'Input Sheet'!$D$22="Mountain"),CX55))))))</f>
        <v>360</v>
      </c>
      <c r="CY67" s="39">
        <f>IF(AND('Input Sheet'!$D$21="Ram",'Input Sheet'!$D$22="Crossbred"),CY50,IF(AND('Input Sheet'!$D$21="Ram",'Input Sheet'!$D$22="Mountain"),CY51,IF(AND('Input Sheet'!$D$21="Wether",'Input Sheet'!$D$22="Crossbred"),CY52,IF(AND('Input Sheet'!$D$21="Wether",'Input Sheet'!$D$22="Mountain"),CY53,IF(AND('Input Sheet'!$D$21="Ewe",'Input Sheet'!$D$22="Crossbred"),CY54,IF(AND('Input Sheet'!$D$21="Ewe",'Input Sheet'!$D$22="Mountain"),CY55))))))</f>
        <v>360</v>
      </c>
      <c r="CZ67" s="39">
        <f>IF(AND('Input Sheet'!$D$21="Ram",'Input Sheet'!$D$22="Crossbred"),CZ50,IF(AND('Input Sheet'!$D$21="Ram",'Input Sheet'!$D$22="Mountain"),CZ51,IF(AND('Input Sheet'!$D$21="Wether",'Input Sheet'!$D$22="Crossbred"),CZ52,IF(AND('Input Sheet'!$D$21="Wether",'Input Sheet'!$D$22="Mountain"),CZ53,IF(AND('Input Sheet'!$D$21="Ewe",'Input Sheet'!$D$22="Crossbred"),CZ54,IF(AND('Input Sheet'!$D$21="Ewe",'Input Sheet'!$D$22="Mountain"),CZ55))))))</f>
        <v>360</v>
      </c>
      <c r="DA67" s="39">
        <f>IF(AND('Input Sheet'!$D$21="Ram",'Input Sheet'!$D$22="Crossbred"),DA50,IF(AND('Input Sheet'!$D$21="Ram",'Input Sheet'!$D$22="Mountain"),DA51,IF(AND('Input Sheet'!$D$21="Wether",'Input Sheet'!$D$22="Crossbred"),DA52,IF(AND('Input Sheet'!$D$21="Wether",'Input Sheet'!$D$22="Mountain"),DA53,IF(AND('Input Sheet'!$D$21="Ewe",'Input Sheet'!$D$22="Crossbred"),DA54,IF(AND('Input Sheet'!$D$21="Ewe",'Input Sheet'!$D$22="Mountain"),DA55))))))</f>
        <v>360</v>
      </c>
      <c r="DB67" s="39">
        <f>IF(AND('Input Sheet'!$D$21="Ram",'Input Sheet'!$D$22="Crossbred"),DB50,IF(AND('Input Sheet'!$D$21="Ram",'Input Sheet'!$D$22="Mountain"),DB51,IF(AND('Input Sheet'!$D$21="Wether",'Input Sheet'!$D$22="Crossbred"),DB52,IF(AND('Input Sheet'!$D$21="Wether",'Input Sheet'!$D$22="Mountain"),DB53,IF(AND('Input Sheet'!$D$21="Ewe",'Input Sheet'!$D$22="Crossbred"),DB54,IF(AND('Input Sheet'!$D$21="Ewe",'Input Sheet'!$D$22="Mountain"),DB55))))))</f>
        <v>360</v>
      </c>
      <c r="DC67" s="39">
        <f>IF(AND('Input Sheet'!$D$21="Ram",'Input Sheet'!$D$22="Crossbred"),DC50,IF(AND('Input Sheet'!$D$21="Ram",'Input Sheet'!$D$22="Mountain"),DC51,IF(AND('Input Sheet'!$D$21="Wether",'Input Sheet'!$D$22="Crossbred"),DC52,IF(AND('Input Sheet'!$D$21="Wether",'Input Sheet'!$D$22="Mountain"),DC53,IF(AND('Input Sheet'!$D$21="Ewe",'Input Sheet'!$D$22="Crossbred"),DC54,IF(AND('Input Sheet'!$D$21="Ewe",'Input Sheet'!$D$22="Mountain"),DC55))))))</f>
        <v>360</v>
      </c>
      <c r="DD67" s="39">
        <f>IF(AND('Input Sheet'!$D$21="Ram",'Input Sheet'!$D$22="Crossbred"),DD50,IF(AND('Input Sheet'!$D$21="Ram",'Input Sheet'!$D$22="Mountain"),DD51,IF(AND('Input Sheet'!$D$21="Wether",'Input Sheet'!$D$22="Crossbred"),DD52,IF(AND('Input Sheet'!$D$21="Wether",'Input Sheet'!$D$22="Mountain"),DD53,IF(AND('Input Sheet'!$D$21="Ewe",'Input Sheet'!$D$22="Crossbred"),DD54,IF(AND('Input Sheet'!$D$21="Ewe",'Input Sheet'!$D$22="Mountain"),DD55))))))</f>
        <v>360</v>
      </c>
      <c r="DE67" s="39">
        <f>IF(AND('Input Sheet'!$D$21="Ram",'Input Sheet'!$D$22="Crossbred"),DE50,IF(AND('Input Sheet'!$D$21="Ram",'Input Sheet'!$D$22="Mountain"),DE51,IF(AND('Input Sheet'!$D$21="Wether",'Input Sheet'!$D$22="Crossbred"),DE52,IF(AND('Input Sheet'!$D$21="Wether",'Input Sheet'!$D$22="Mountain"),DE53,IF(AND('Input Sheet'!$D$21="Ewe",'Input Sheet'!$D$22="Crossbred"),DE54,IF(AND('Input Sheet'!$D$21="Ewe",'Input Sheet'!$D$22="Mountain"),DE55))))))</f>
        <v>360</v>
      </c>
      <c r="DF67" s="39">
        <f>IF(AND('Input Sheet'!$D$21="Ram",'Input Sheet'!$D$22="Crossbred"),DF50,IF(AND('Input Sheet'!$D$21="Ram",'Input Sheet'!$D$22="Mountain"),DF51,IF(AND('Input Sheet'!$D$21="Wether",'Input Sheet'!$D$22="Crossbred"),DF52,IF(AND('Input Sheet'!$D$21="Wether",'Input Sheet'!$D$22="Mountain"),DF53,IF(AND('Input Sheet'!$D$21="Ewe",'Input Sheet'!$D$22="Crossbred"),DF54,IF(AND('Input Sheet'!$D$21="Ewe",'Input Sheet'!$D$22="Mountain"),DF55))))))</f>
        <v>360</v>
      </c>
      <c r="DG67" s="39">
        <f>IF(AND('Input Sheet'!$D$21="Ram",'Input Sheet'!$D$22="Crossbred"),DG50,IF(AND('Input Sheet'!$D$21="Ram",'Input Sheet'!$D$22="Mountain"),DG51,IF(AND('Input Sheet'!$D$21="Wether",'Input Sheet'!$D$22="Crossbred"),DG52,IF(AND('Input Sheet'!$D$21="Wether",'Input Sheet'!$D$22="Mountain"),DG53,IF(AND('Input Sheet'!$D$21="Ewe",'Input Sheet'!$D$22="Crossbred"),DG54,IF(AND('Input Sheet'!$D$21="Ewe",'Input Sheet'!$D$22="Mountain"),DG55))))))</f>
        <v>360</v>
      </c>
      <c r="DH67" s="39">
        <f>IF(AND('Input Sheet'!$D$21="Ram",'Input Sheet'!$D$22="Crossbred"),DH50,IF(AND('Input Sheet'!$D$21="Ram",'Input Sheet'!$D$22="Mountain"),DH51,IF(AND('Input Sheet'!$D$21="Wether",'Input Sheet'!$D$22="Crossbred"),DH52,IF(AND('Input Sheet'!$D$21="Wether",'Input Sheet'!$D$22="Mountain"),DH53,IF(AND('Input Sheet'!$D$21="Ewe",'Input Sheet'!$D$22="Crossbred"),DH54,IF(AND('Input Sheet'!$D$21="Ewe",'Input Sheet'!$D$22="Mountain"),DH55))))))</f>
        <v>360</v>
      </c>
      <c r="DI67" s="39">
        <f>IF(AND('Input Sheet'!$D$21="Ram",'Input Sheet'!$D$22="Crossbred"),DI50,IF(AND('Input Sheet'!$D$21="Ram",'Input Sheet'!$D$22="Mountain"),DI51,IF(AND('Input Sheet'!$D$21="Wether",'Input Sheet'!$D$22="Crossbred"),DI52,IF(AND('Input Sheet'!$D$21="Wether",'Input Sheet'!$D$22="Mountain"),DI53,IF(AND('Input Sheet'!$D$21="Ewe",'Input Sheet'!$D$22="Crossbred"),DI54,IF(AND('Input Sheet'!$D$21="Ewe",'Input Sheet'!$D$22="Mountain"),DI55))))))</f>
        <v>360</v>
      </c>
      <c r="DJ67" s="39">
        <f>IF(AND('Input Sheet'!$D$21="Ram",'Input Sheet'!$D$22="Crossbred"),DJ50,IF(AND('Input Sheet'!$D$21="Ram",'Input Sheet'!$D$22="Mountain"),DJ51,IF(AND('Input Sheet'!$D$21="Wether",'Input Sheet'!$D$22="Crossbred"),DJ52,IF(AND('Input Sheet'!$D$21="Wether",'Input Sheet'!$D$22="Mountain"),DJ53,IF(AND('Input Sheet'!$D$21="Ewe",'Input Sheet'!$D$22="Crossbred"),DJ54,IF(AND('Input Sheet'!$D$21="Ewe",'Input Sheet'!$D$22="Mountain"),DJ55))))))</f>
        <v>360</v>
      </c>
      <c r="DK67" s="39">
        <f>IF(AND('Input Sheet'!$D$21="Ram",'Input Sheet'!$D$22="Crossbred"),DK50,IF(AND('Input Sheet'!$D$21="Ram",'Input Sheet'!$D$22="Mountain"),DK51,IF(AND('Input Sheet'!$D$21="Wether",'Input Sheet'!$D$22="Crossbred"),DK52,IF(AND('Input Sheet'!$D$21="Wether",'Input Sheet'!$D$22="Mountain"),DK53,IF(AND('Input Sheet'!$D$21="Ewe",'Input Sheet'!$D$22="Crossbred"),DK54,IF(AND('Input Sheet'!$D$21="Ewe",'Input Sheet'!$D$22="Mountain"),DK55))))))</f>
        <v>360</v>
      </c>
      <c r="DL67" s="39">
        <f>IF(AND('Input Sheet'!$D$21="Ram",'Input Sheet'!$D$22="Crossbred"),DL50,IF(AND('Input Sheet'!$D$21="Ram",'Input Sheet'!$D$22="Mountain"),DL51,IF(AND('Input Sheet'!$D$21="Wether",'Input Sheet'!$D$22="Crossbred"),DL52,IF(AND('Input Sheet'!$D$21="Wether",'Input Sheet'!$D$22="Mountain"),DL53,IF(AND('Input Sheet'!$D$21="Ewe",'Input Sheet'!$D$22="Crossbred"),DL54,IF(AND('Input Sheet'!$D$21="Ewe",'Input Sheet'!$D$22="Mountain"),DL55))))))</f>
        <v>360</v>
      </c>
      <c r="DM67" s="39">
        <f>IF(AND('Input Sheet'!$D$21="Ram",'Input Sheet'!$D$22="Crossbred"),DM50,IF(AND('Input Sheet'!$D$21="Ram",'Input Sheet'!$D$22="Mountain"),DM51,IF(AND('Input Sheet'!$D$21="Wether",'Input Sheet'!$D$22="Crossbred"),DM52,IF(AND('Input Sheet'!$D$21="Wether",'Input Sheet'!$D$22="Mountain"),DM53,IF(AND('Input Sheet'!$D$21="Ewe",'Input Sheet'!$D$22="Crossbred"),DM54,IF(AND('Input Sheet'!$D$21="Ewe",'Input Sheet'!$D$22="Mountain"),DM55))))))</f>
        <v>360</v>
      </c>
      <c r="DN67" s="39">
        <f>IF(AND('Input Sheet'!$D$21="Ram",'Input Sheet'!$D$22="Crossbred"),DN50,IF(AND('Input Sheet'!$D$21="Ram",'Input Sheet'!$D$22="Mountain"),DN51,IF(AND('Input Sheet'!$D$21="Wether",'Input Sheet'!$D$22="Crossbred"),DN52,IF(AND('Input Sheet'!$D$21="Wether",'Input Sheet'!$D$22="Mountain"),DN53,IF(AND('Input Sheet'!$D$21="Ewe",'Input Sheet'!$D$22="Crossbred"),DN54,IF(AND('Input Sheet'!$D$21="Ewe",'Input Sheet'!$D$22="Mountain"),DN55))))))</f>
        <v>360</v>
      </c>
      <c r="DO67" s="39">
        <f>IF(AND('Input Sheet'!$D$21="Ram",'Input Sheet'!$D$22="Crossbred"),DO50,IF(AND('Input Sheet'!$D$21="Ram",'Input Sheet'!$D$22="Mountain"),DO51,IF(AND('Input Sheet'!$D$21="Wether",'Input Sheet'!$D$22="Crossbred"),DO52,IF(AND('Input Sheet'!$D$21="Wether",'Input Sheet'!$D$22="Mountain"),DO53,IF(AND('Input Sheet'!$D$21="Ewe",'Input Sheet'!$D$22="Crossbred"),DO54,IF(AND('Input Sheet'!$D$21="Ewe",'Input Sheet'!$D$22="Mountain"),DO55))))))</f>
        <v>360</v>
      </c>
      <c r="DP67" s="39">
        <f>IF(AND('Input Sheet'!$D$21="Ram",'Input Sheet'!$D$22="Crossbred"),DP50,IF(AND('Input Sheet'!$D$21="Ram",'Input Sheet'!$D$22="Mountain"),DP51,IF(AND('Input Sheet'!$D$21="Wether",'Input Sheet'!$D$22="Crossbred"),DP52,IF(AND('Input Sheet'!$D$21="Wether",'Input Sheet'!$D$22="Mountain"),DP53,IF(AND('Input Sheet'!$D$21="Ewe",'Input Sheet'!$D$22="Crossbred"),DP54,IF(AND('Input Sheet'!$D$21="Ewe",'Input Sheet'!$D$22="Mountain"),DP55))))))</f>
        <v>360</v>
      </c>
      <c r="DQ67" s="39">
        <f>IF(AND('Input Sheet'!$D$21="Ram",'Input Sheet'!$D$22="Crossbred"),DQ50,IF(AND('Input Sheet'!$D$21="Ram",'Input Sheet'!$D$22="Mountain"),DQ51,IF(AND('Input Sheet'!$D$21="Wether",'Input Sheet'!$D$22="Crossbred"),DQ52,IF(AND('Input Sheet'!$D$21="Wether",'Input Sheet'!$D$22="Mountain"),DQ53,IF(AND('Input Sheet'!$D$21="Ewe",'Input Sheet'!$D$22="Crossbred"),DQ54,IF(AND('Input Sheet'!$D$21="Ewe",'Input Sheet'!$D$22="Mountain"),DQ55))))))</f>
        <v>360</v>
      </c>
      <c r="DR67" s="39">
        <f>IF(AND('Input Sheet'!$D$21="Ram",'Input Sheet'!$D$22="Crossbred"),DR50,IF(AND('Input Sheet'!$D$21="Ram",'Input Sheet'!$D$22="Mountain"),DR51,IF(AND('Input Sheet'!$D$21="Wether",'Input Sheet'!$D$22="Crossbred"),DR52,IF(AND('Input Sheet'!$D$21="Wether",'Input Sheet'!$D$22="Mountain"),DR53,IF(AND('Input Sheet'!$D$21="Ewe",'Input Sheet'!$D$22="Crossbred"),DR54,IF(AND('Input Sheet'!$D$21="Ewe",'Input Sheet'!$D$22="Mountain"),DR55))))))</f>
        <v>360</v>
      </c>
      <c r="DS67" s="39">
        <f>IF(AND('Input Sheet'!$D$21="Ram",'Input Sheet'!$D$22="Crossbred"),DS50,IF(AND('Input Sheet'!$D$21="Ram",'Input Sheet'!$D$22="Mountain"),DS51,IF(AND('Input Sheet'!$D$21="Wether",'Input Sheet'!$D$22="Crossbred"),DS52,IF(AND('Input Sheet'!$D$21="Wether",'Input Sheet'!$D$22="Mountain"),DS53,IF(AND('Input Sheet'!$D$21="Ewe",'Input Sheet'!$D$22="Crossbred"),DS54,IF(AND('Input Sheet'!$D$21="Ewe",'Input Sheet'!$D$22="Mountain"),DS55))))))</f>
        <v>360</v>
      </c>
      <c r="DT67" s="39">
        <f>IF(AND('Input Sheet'!$D$21="Ram",'Input Sheet'!$D$22="Crossbred"),DT50,IF(AND('Input Sheet'!$D$21="Ram",'Input Sheet'!$D$22="Mountain"),DT51,IF(AND('Input Sheet'!$D$21="Wether",'Input Sheet'!$D$22="Crossbred"),DT52,IF(AND('Input Sheet'!$D$21="Wether",'Input Sheet'!$D$22="Mountain"),DT53,IF(AND('Input Sheet'!$D$21="Ewe",'Input Sheet'!$D$22="Crossbred"),DT54,IF(AND('Input Sheet'!$D$21="Ewe",'Input Sheet'!$D$22="Mountain"),DT55))))))</f>
        <v>360</v>
      </c>
      <c r="DU67" s="39">
        <f>IF(AND('Input Sheet'!$D$21="Ram",'Input Sheet'!$D$22="Crossbred"),DU50,IF(AND('Input Sheet'!$D$21="Ram",'Input Sheet'!$D$22="Mountain"),DU51,IF(AND('Input Sheet'!$D$21="Wether",'Input Sheet'!$D$22="Crossbred"),DU52,IF(AND('Input Sheet'!$D$21="Wether",'Input Sheet'!$D$22="Mountain"),DU53,IF(AND('Input Sheet'!$D$21="Ewe",'Input Sheet'!$D$22="Crossbred"),DU54,IF(AND('Input Sheet'!$D$21="Ewe",'Input Sheet'!$D$22="Mountain"),DU55))))))</f>
        <v>360</v>
      </c>
      <c r="DV67" s="39">
        <f>IF(AND('Input Sheet'!$D$21="Ram",'Input Sheet'!$D$22="Crossbred"),DV50,IF(AND('Input Sheet'!$D$21="Ram",'Input Sheet'!$D$22="Mountain"),DV51,IF(AND('Input Sheet'!$D$21="Wether",'Input Sheet'!$D$22="Crossbred"),DV52,IF(AND('Input Sheet'!$D$21="Wether",'Input Sheet'!$D$22="Mountain"),DV53,IF(AND('Input Sheet'!$D$21="Ewe",'Input Sheet'!$D$22="Crossbred"),DV54,IF(AND('Input Sheet'!$D$21="Ewe",'Input Sheet'!$D$22="Mountain"),DV55))))))</f>
        <v>360</v>
      </c>
      <c r="DW67" s="39">
        <f>IF(AND('Input Sheet'!$D$21="Ram",'Input Sheet'!$D$22="Crossbred"),DW50,IF(AND('Input Sheet'!$D$21="Ram",'Input Sheet'!$D$22="Mountain"),DW51,IF(AND('Input Sheet'!$D$21="Wether",'Input Sheet'!$D$22="Crossbred"),DW52,IF(AND('Input Sheet'!$D$21="Wether",'Input Sheet'!$D$22="Mountain"),DW53,IF(AND('Input Sheet'!$D$21="Ewe",'Input Sheet'!$D$22="Crossbred"),DW54,IF(AND('Input Sheet'!$D$21="Ewe",'Input Sheet'!$D$22="Mountain"),DW55))))))</f>
        <v>360</v>
      </c>
      <c r="DX67" s="39">
        <f>IF(AND('Input Sheet'!$D$21="Ram",'Input Sheet'!$D$22="Crossbred"),DX50,IF(AND('Input Sheet'!$D$21="Ram",'Input Sheet'!$D$22="Mountain"),DX51,IF(AND('Input Sheet'!$D$21="Wether",'Input Sheet'!$D$22="Crossbred"),DX52,IF(AND('Input Sheet'!$D$21="Wether",'Input Sheet'!$D$22="Mountain"),DX53,IF(AND('Input Sheet'!$D$21="Ewe",'Input Sheet'!$D$22="Crossbred"),DX54,IF(AND('Input Sheet'!$D$21="Ewe",'Input Sheet'!$D$22="Mountain"),DX55))))))</f>
        <v>360</v>
      </c>
      <c r="DY67" s="39">
        <f>IF(AND('Input Sheet'!$D$21="Ram",'Input Sheet'!$D$22="Crossbred"),DY50,IF(AND('Input Sheet'!$D$21="Ram",'Input Sheet'!$D$22="Mountain"),DY51,IF(AND('Input Sheet'!$D$21="Wether",'Input Sheet'!$D$22="Crossbred"),DY52,IF(AND('Input Sheet'!$D$21="Wether",'Input Sheet'!$D$22="Mountain"),DY53,IF(AND('Input Sheet'!$D$21="Ewe",'Input Sheet'!$D$22="Crossbred"),DY54,IF(AND('Input Sheet'!$D$21="Ewe",'Input Sheet'!$D$22="Mountain"),DY55))))))</f>
        <v>360</v>
      </c>
      <c r="DZ67" s="39">
        <f>IF(AND('Input Sheet'!$D$21="Ram",'Input Sheet'!$D$22="Crossbred"),DZ50,IF(AND('Input Sheet'!$D$21="Ram",'Input Sheet'!$D$22="Mountain"),DZ51,IF(AND('Input Sheet'!$D$21="Wether",'Input Sheet'!$D$22="Crossbred"),DZ52,IF(AND('Input Sheet'!$D$21="Wether",'Input Sheet'!$D$22="Mountain"),DZ53,IF(AND('Input Sheet'!$D$21="Ewe",'Input Sheet'!$D$22="Crossbred"),DZ54,IF(AND('Input Sheet'!$D$21="Ewe",'Input Sheet'!$D$22="Mountain"),DZ55))))))</f>
        <v>360</v>
      </c>
      <c r="EA67" s="39">
        <f>IF(AND('Input Sheet'!$D$21="Ram",'Input Sheet'!$D$22="Crossbred"),EA50,IF(AND('Input Sheet'!$D$21="Ram",'Input Sheet'!$D$22="Mountain"),EA51,IF(AND('Input Sheet'!$D$21="Wether",'Input Sheet'!$D$22="Crossbred"),EA52,IF(AND('Input Sheet'!$D$21="Wether",'Input Sheet'!$D$22="Mountain"),EA53,IF(AND('Input Sheet'!$D$21="Ewe",'Input Sheet'!$D$22="Crossbred"),EA54,IF(AND('Input Sheet'!$D$21="Ewe",'Input Sheet'!$D$22="Mountain"),EA55))))))</f>
        <v>360</v>
      </c>
      <c r="EB67" s="39">
        <f>IF(AND('Input Sheet'!$D$21="Ram",'Input Sheet'!$D$22="Crossbred"),EB50,IF(AND('Input Sheet'!$D$21="Ram",'Input Sheet'!$D$22="Mountain"),EB51,IF(AND('Input Sheet'!$D$21="Wether",'Input Sheet'!$D$22="Crossbred"),EB52,IF(AND('Input Sheet'!$D$21="Wether",'Input Sheet'!$D$22="Mountain"),EB53,IF(AND('Input Sheet'!$D$21="Ewe",'Input Sheet'!$D$22="Crossbred"),EB54,IF(AND('Input Sheet'!$D$21="Ewe",'Input Sheet'!$D$22="Mountain"),EB55))))))</f>
        <v>360</v>
      </c>
      <c r="EC67" s="39">
        <f>IF(AND('Input Sheet'!$D$21="Ram",'Input Sheet'!$D$22="Crossbred"),EC50,IF(AND('Input Sheet'!$D$21="Ram",'Input Sheet'!$D$22="Mountain"),EC51,IF(AND('Input Sheet'!$D$21="Wether",'Input Sheet'!$D$22="Crossbred"),EC52,IF(AND('Input Sheet'!$D$21="Wether",'Input Sheet'!$D$22="Mountain"),EC53,IF(AND('Input Sheet'!$D$21="Ewe",'Input Sheet'!$D$22="Crossbred"),EC54,IF(AND('Input Sheet'!$D$21="Ewe",'Input Sheet'!$D$22="Mountain"),EC55))))))</f>
        <v>360</v>
      </c>
      <c r="ED67" s="39">
        <f>IF(AND('Input Sheet'!$D$21="Ram",'Input Sheet'!$D$22="Crossbred"),ED50,IF(AND('Input Sheet'!$D$21="Ram",'Input Sheet'!$D$22="Mountain"),ED51,IF(AND('Input Sheet'!$D$21="Wether",'Input Sheet'!$D$22="Crossbred"),ED52,IF(AND('Input Sheet'!$D$21="Wether",'Input Sheet'!$D$22="Mountain"),ED53,IF(AND('Input Sheet'!$D$21="Ewe",'Input Sheet'!$D$22="Crossbred"),ED54,IF(AND('Input Sheet'!$D$21="Ewe",'Input Sheet'!$D$22="Mountain"),ED55))))))</f>
        <v>360</v>
      </c>
      <c r="EE67" s="39">
        <f>IF(AND('Input Sheet'!$D$21="Ram",'Input Sheet'!$D$22="Crossbred"),EE50,IF(AND('Input Sheet'!$D$21="Ram",'Input Sheet'!$D$22="Mountain"),EE51,IF(AND('Input Sheet'!$D$21="Wether",'Input Sheet'!$D$22="Crossbred"),EE52,IF(AND('Input Sheet'!$D$21="Wether",'Input Sheet'!$D$22="Mountain"),EE53,IF(AND('Input Sheet'!$D$21="Ewe",'Input Sheet'!$D$22="Crossbred"),EE54,IF(AND('Input Sheet'!$D$21="Ewe",'Input Sheet'!$D$22="Mountain"),EE55))))))</f>
        <v>360</v>
      </c>
      <c r="EF67" s="39">
        <f>IF(AND('Input Sheet'!$D$21="Ram",'Input Sheet'!$D$22="Crossbred"),EF50,IF(AND('Input Sheet'!$D$21="Ram",'Input Sheet'!$D$22="Mountain"),EF51,IF(AND('Input Sheet'!$D$21="Wether",'Input Sheet'!$D$22="Crossbred"),EF52,IF(AND('Input Sheet'!$D$21="Wether",'Input Sheet'!$D$22="Mountain"),EF53,IF(AND('Input Sheet'!$D$21="Ewe",'Input Sheet'!$D$22="Crossbred"),EF54,IF(AND('Input Sheet'!$D$21="Ewe",'Input Sheet'!$D$22="Mountain"),EF55))))))</f>
        <v>360</v>
      </c>
      <c r="EG67" s="39">
        <f>IF(AND('Input Sheet'!$D$21="Ram",'Input Sheet'!$D$22="Crossbred"),EG50,IF(AND('Input Sheet'!$D$21="Ram",'Input Sheet'!$D$22="Mountain"),EG51,IF(AND('Input Sheet'!$D$21="Wether",'Input Sheet'!$D$22="Crossbred"),EG52,IF(AND('Input Sheet'!$D$21="Wether",'Input Sheet'!$D$22="Mountain"),EG53,IF(AND('Input Sheet'!$D$21="Ewe",'Input Sheet'!$D$22="Crossbred"),EG54,IF(AND('Input Sheet'!$D$21="Ewe",'Input Sheet'!$D$22="Mountain"),EG55))))))</f>
        <v>360</v>
      </c>
      <c r="EH67" s="39">
        <f>IF(AND('Input Sheet'!$D$21="Ram",'Input Sheet'!$D$22="Crossbred"),EH50,IF(AND('Input Sheet'!$D$21="Ram",'Input Sheet'!$D$22="Mountain"),EH51,IF(AND('Input Sheet'!$D$21="Wether",'Input Sheet'!$D$22="Crossbred"),EH52,IF(AND('Input Sheet'!$D$21="Wether",'Input Sheet'!$D$22="Mountain"),EH53,IF(AND('Input Sheet'!$D$21="Ewe",'Input Sheet'!$D$22="Crossbred"),EH54,IF(AND('Input Sheet'!$D$21="Ewe",'Input Sheet'!$D$22="Mountain"),EH55))))))</f>
        <v>360</v>
      </c>
      <c r="EI67" s="39">
        <f>IF(AND('Input Sheet'!$D$21="Ram",'Input Sheet'!$D$22="Crossbred"),EI50,IF(AND('Input Sheet'!$D$21="Ram",'Input Sheet'!$D$22="Mountain"),EI51,IF(AND('Input Sheet'!$D$21="Wether",'Input Sheet'!$D$22="Crossbred"),EI52,IF(AND('Input Sheet'!$D$21="Wether",'Input Sheet'!$D$22="Mountain"),EI53,IF(AND('Input Sheet'!$D$21="Ewe",'Input Sheet'!$D$22="Crossbred"),EI54,IF(AND('Input Sheet'!$D$21="Ewe",'Input Sheet'!$D$22="Mountain"),EI55))))))</f>
        <v>360</v>
      </c>
      <c r="EJ67" s="39">
        <f>IF(AND('Input Sheet'!$D$21="Ram",'Input Sheet'!$D$22="Crossbred"),EJ50,IF(AND('Input Sheet'!$D$21="Ram",'Input Sheet'!$D$22="Mountain"),EJ51,IF(AND('Input Sheet'!$D$21="Wether",'Input Sheet'!$D$22="Crossbred"),EJ52,IF(AND('Input Sheet'!$D$21="Wether",'Input Sheet'!$D$22="Mountain"),EJ53,IF(AND('Input Sheet'!$D$21="Ewe",'Input Sheet'!$D$22="Crossbred"),EJ54,IF(AND('Input Sheet'!$D$21="Ewe",'Input Sheet'!$D$22="Mountain"),EJ55))))))</f>
        <v>360</v>
      </c>
      <c r="EK67" s="39">
        <f>IF(AND('Input Sheet'!$D$21="Ram",'Input Sheet'!$D$22="Crossbred"),EK50,IF(AND('Input Sheet'!$D$21="Ram",'Input Sheet'!$D$22="Mountain"),EK51,IF(AND('Input Sheet'!$D$21="Wether",'Input Sheet'!$D$22="Crossbred"),EK52,IF(AND('Input Sheet'!$D$21="Wether",'Input Sheet'!$D$22="Mountain"),EK53,IF(AND('Input Sheet'!$D$21="Ewe",'Input Sheet'!$D$22="Crossbred"),EK54,IF(AND('Input Sheet'!$D$21="Ewe",'Input Sheet'!$D$22="Mountain"),EK55))))))</f>
        <v>360</v>
      </c>
      <c r="EL67" s="39">
        <f>IF(AND('Input Sheet'!$D$21="Ram",'Input Sheet'!$D$22="Crossbred"),EL50,IF(AND('Input Sheet'!$D$21="Ram",'Input Sheet'!$D$22="Mountain"),EL51,IF(AND('Input Sheet'!$D$21="Wether",'Input Sheet'!$D$22="Crossbred"),EL52,IF(AND('Input Sheet'!$D$21="Wether",'Input Sheet'!$D$22="Mountain"),EL53,IF(AND('Input Sheet'!$D$21="Ewe",'Input Sheet'!$D$22="Crossbred"),EL54,IF(AND('Input Sheet'!$D$21="Ewe",'Input Sheet'!$D$22="Mountain"),EL55))))))</f>
        <v>360</v>
      </c>
      <c r="EM67" s="39">
        <f>IF(AND('Input Sheet'!$D$21="Ram",'Input Sheet'!$D$22="Crossbred"),EM50,IF(AND('Input Sheet'!$D$21="Ram",'Input Sheet'!$D$22="Mountain"),EM51,IF(AND('Input Sheet'!$D$21="Wether",'Input Sheet'!$D$22="Crossbred"),EM52,IF(AND('Input Sheet'!$D$21="Wether",'Input Sheet'!$D$22="Mountain"),EM53,IF(AND('Input Sheet'!$D$21="Ewe",'Input Sheet'!$D$22="Crossbred"),EM54,IF(AND('Input Sheet'!$D$21="Ewe",'Input Sheet'!$D$22="Mountain"),EM55))))))</f>
        <v>360</v>
      </c>
      <c r="EN67" s="39">
        <f>IF(AND('Input Sheet'!$D$21="Ram",'Input Sheet'!$D$22="Crossbred"),EN50,IF(AND('Input Sheet'!$D$21="Ram",'Input Sheet'!$D$22="Mountain"),EN51,IF(AND('Input Sheet'!$D$21="Wether",'Input Sheet'!$D$22="Crossbred"),EN52,IF(AND('Input Sheet'!$D$21="Wether",'Input Sheet'!$D$22="Mountain"),EN53,IF(AND('Input Sheet'!$D$21="Ewe",'Input Sheet'!$D$22="Crossbred"),EN54,IF(AND('Input Sheet'!$D$21="Ewe",'Input Sheet'!$D$22="Mountain"),EN55))))))</f>
        <v>360</v>
      </c>
      <c r="EO67" s="39">
        <f>IF(AND('Input Sheet'!$D$21="Ram",'Input Sheet'!$D$22="Crossbred"),EO50,IF(AND('Input Sheet'!$D$21="Ram",'Input Sheet'!$D$22="Mountain"),EO51,IF(AND('Input Sheet'!$D$21="Wether",'Input Sheet'!$D$22="Crossbred"),EO52,IF(AND('Input Sheet'!$D$21="Wether",'Input Sheet'!$D$22="Mountain"),EO53,IF(AND('Input Sheet'!$D$21="Ewe",'Input Sheet'!$D$22="Crossbred"),EO54,IF(AND('Input Sheet'!$D$21="Ewe",'Input Sheet'!$D$22="Mountain"),EO55))))))</f>
        <v>360</v>
      </c>
      <c r="EP67" s="39">
        <f>IF(AND('Input Sheet'!$D$21="Ram",'Input Sheet'!$D$22="Crossbred"),EP50,IF(AND('Input Sheet'!$D$21="Ram",'Input Sheet'!$D$22="Mountain"),EP51,IF(AND('Input Sheet'!$D$21="Wether",'Input Sheet'!$D$22="Crossbred"),EP52,IF(AND('Input Sheet'!$D$21="Wether",'Input Sheet'!$D$22="Mountain"),EP53,IF(AND('Input Sheet'!$D$21="Ewe",'Input Sheet'!$D$22="Crossbred"),EP54,IF(AND('Input Sheet'!$D$21="Ewe",'Input Sheet'!$D$22="Mountain"),EP55))))))</f>
        <v>360</v>
      </c>
      <c r="EQ67" s="39">
        <f>IF(AND('Input Sheet'!$D$21="Ram",'Input Sheet'!$D$22="Crossbred"),EQ50,IF(AND('Input Sheet'!$D$21="Ram",'Input Sheet'!$D$22="Mountain"),EQ51,IF(AND('Input Sheet'!$D$21="Wether",'Input Sheet'!$D$22="Crossbred"),EQ52,IF(AND('Input Sheet'!$D$21="Wether",'Input Sheet'!$D$22="Mountain"),EQ53,IF(AND('Input Sheet'!$D$21="Ewe",'Input Sheet'!$D$22="Crossbred"),EQ54,IF(AND('Input Sheet'!$D$21="Ewe",'Input Sheet'!$D$22="Mountain"),EQ55))))))</f>
        <v>360</v>
      </c>
      <c r="ER67" s="39">
        <f>IF(AND('Input Sheet'!$D$21="Ram",'Input Sheet'!$D$22="Crossbred"),ER50,IF(AND('Input Sheet'!$D$21="Ram",'Input Sheet'!$D$22="Mountain"),ER51,IF(AND('Input Sheet'!$D$21="Wether",'Input Sheet'!$D$22="Crossbred"),ER52,IF(AND('Input Sheet'!$D$21="Wether",'Input Sheet'!$D$22="Mountain"),ER53,IF(AND('Input Sheet'!$D$21="Ewe",'Input Sheet'!$D$22="Crossbred"),ER54,IF(AND('Input Sheet'!$D$21="Ewe",'Input Sheet'!$D$22="Mountain"),ER55))))))</f>
        <v>360</v>
      </c>
      <c r="ES67" s="39">
        <f>IF(AND('Input Sheet'!$D$21="Ram",'Input Sheet'!$D$22="Crossbred"),ES50,IF(AND('Input Sheet'!$D$21="Ram",'Input Sheet'!$D$22="Mountain"),ES51,IF(AND('Input Sheet'!$D$21="Wether",'Input Sheet'!$D$22="Crossbred"),ES52,IF(AND('Input Sheet'!$D$21="Wether",'Input Sheet'!$D$22="Mountain"),ES53,IF(AND('Input Sheet'!$D$21="Ewe",'Input Sheet'!$D$22="Crossbred"),ES54,IF(AND('Input Sheet'!$D$21="Ewe",'Input Sheet'!$D$22="Mountain"),ES55))))))</f>
        <v>360</v>
      </c>
      <c r="ET67" s="39">
        <f>IF(AND('Input Sheet'!$D$21="Ram",'Input Sheet'!$D$22="Crossbred"),ET50,IF(AND('Input Sheet'!$D$21="Ram",'Input Sheet'!$D$22="Mountain"),ET51,IF(AND('Input Sheet'!$D$21="Wether",'Input Sheet'!$D$22="Crossbred"),ET52,IF(AND('Input Sheet'!$D$21="Wether",'Input Sheet'!$D$22="Mountain"),ET53,IF(AND('Input Sheet'!$D$21="Ewe",'Input Sheet'!$D$22="Crossbred"),ET54,IF(AND('Input Sheet'!$D$21="Ewe",'Input Sheet'!$D$22="Mountain"),ET55))))))</f>
        <v>360</v>
      </c>
      <c r="EU67" s="39">
        <f>IF(AND('Input Sheet'!$D$21="Ram",'Input Sheet'!$D$22="Crossbred"),EU50,IF(AND('Input Sheet'!$D$21="Ram",'Input Sheet'!$D$22="Mountain"),EU51,IF(AND('Input Sheet'!$D$21="Wether",'Input Sheet'!$D$22="Crossbred"),EU52,IF(AND('Input Sheet'!$D$21="Wether",'Input Sheet'!$D$22="Mountain"),EU53,IF(AND('Input Sheet'!$D$21="Ewe",'Input Sheet'!$D$22="Crossbred"),EU54,IF(AND('Input Sheet'!$D$21="Ewe",'Input Sheet'!$D$22="Mountain"),EU55))))))</f>
        <v>360</v>
      </c>
      <c r="EV67" s="39">
        <f>IF(AND('Input Sheet'!$D$21="Ram",'Input Sheet'!$D$22="Crossbred"),EV50,IF(AND('Input Sheet'!$D$21="Ram",'Input Sheet'!$D$22="Mountain"),EV51,IF(AND('Input Sheet'!$D$21="Wether",'Input Sheet'!$D$22="Crossbred"),EV52,IF(AND('Input Sheet'!$D$21="Wether",'Input Sheet'!$D$22="Mountain"),EV53,IF(AND('Input Sheet'!$D$21="Ewe",'Input Sheet'!$D$22="Crossbred"),EV54,IF(AND('Input Sheet'!$D$21="Ewe",'Input Sheet'!$D$22="Mountain"),EV55))))))</f>
        <v>360</v>
      </c>
      <c r="EW67" s="39">
        <f>IF(AND('Input Sheet'!$D$21="Ram",'Input Sheet'!$D$22="Crossbred"),EW50,IF(AND('Input Sheet'!$D$21="Ram",'Input Sheet'!$D$22="Mountain"),EW51,IF(AND('Input Sheet'!$D$21="Wether",'Input Sheet'!$D$22="Crossbred"),EW52,IF(AND('Input Sheet'!$D$21="Wether",'Input Sheet'!$D$22="Mountain"),EW53,IF(AND('Input Sheet'!$D$21="Ewe",'Input Sheet'!$D$22="Crossbred"),EW54,IF(AND('Input Sheet'!$D$21="Ewe",'Input Sheet'!$D$22="Mountain"),EW55))))))</f>
        <v>360</v>
      </c>
      <c r="EX67" s="39">
        <f>IF(AND('Input Sheet'!$D$21="Ram",'Input Sheet'!$D$22="Crossbred"),EX50,IF(AND('Input Sheet'!$D$21="Ram",'Input Sheet'!$D$22="Mountain"),EX51,IF(AND('Input Sheet'!$D$21="Wether",'Input Sheet'!$D$22="Crossbred"),EX52,IF(AND('Input Sheet'!$D$21="Wether",'Input Sheet'!$D$22="Mountain"),EX53,IF(AND('Input Sheet'!$D$21="Ewe",'Input Sheet'!$D$22="Crossbred"),EX54,IF(AND('Input Sheet'!$D$21="Ewe",'Input Sheet'!$D$22="Mountain"),EX55))))))</f>
        <v>360</v>
      </c>
      <c r="EY67" s="39">
        <f>IF(AND('Input Sheet'!$D$21="Ram",'Input Sheet'!$D$22="Crossbred"),EY50,IF(AND('Input Sheet'!$D$21="Ram",'Input Sheet'!$D$22="Mountain"),EY51,IF(AND('Input Sheet'!$D$21="Wether",'Input Sheet'!$D$22="Crossbred"),EY52,IF(AND('Input Sheet'!$D$21="Wether",'Input Sheet'!$D$22="Mountain"),EY53,IF(AND('Input Sheet'!$D$21="Ewe",'Input Sheet'!$D$22="Crossbred"),EY54,IF(AND('Input Sheet'!$D$21="Ewe",'Input Sheet'!$D$22="Mountain"),EY55))))))</f>
        <v>360</v>
      </c>
      <c r="EZ67" s="39">
        <f>IF(AND('Input Sheet'!$D$21="Ram",'Input Sheet'!$D$22="Crossbred"),EZ50,IF(AND('Input Sheet'!$D$21="Ram",'Input Sheet'!$D$22="Mountain"),EZ51,IF(AND('Input Sheet'!$D$21="Wether",'Input Sheet'!$D$22="Crossbred"),EZ52,IF(AND('Input Sheet'!$D$21="Wether",'Input Sheet'!$D$22="Mountain"),EZ53,IF(AND('Input Sheet'!$D$21="Ewe",'Input Sheet'!$D$22="Crossbred"),EZ54,IF(AND('Input Sheet'!$D$21="Ewe",'Input Sheet'!$D$22="Mountain"),EZ55))))))</f>
        <v>360</v>
      </c>
      <c r="FA67" s="39">
        <f>IF(AND('Input Sheet'!$D$21="Ram",'Input Sheet'!$D$22="Crossbred"),FA50,IF(AND('Input Sheet'!$D$21="Ram",'Input Sheet'!$D$22="Mountain"),FA51,IF(AND('Input Sheet'!$D$21="Wether",'Input Sheet'!$D$22="Crossbred"),FA52,IF(AND('Input Sheet'!$D$21="Wether",'Input Sheet'!$D$22="Mountain"),FA53,IF(AND('Input Sheet'!$D$21="Ewe",'Input Sheet'!$D$22="Crossbred"),FA54,IF(AND('Input Sheet'!$D$21="Ewe",'Input Sheet'!$D$22="Mountain"),FA55))))))</f>
        <v>360</v>
      </c>
      <c r="FB67" s="39">
        <f>IF(AND('Input Sheet'!$D$21="Ram",'Input Sheet'!$D$22="Crossbred"),FB50,IF(AND('Input Sheet'!$D$21="Ram",'Input Sheet'!$D$22="Mountain"),FB51,IF(AND('Input Sheet'!$D$21="Wether",'Input Sheet'!$D$22="Crossbred"),FB52,IF(AND('Input Sheet'!$D$21="Wether",'Input Sheet'!$D$22="Mountain"),FB53,IF(AND('Input Sheet'!$D$21="Ewe",'Input Sheet'!$D$22="Crossbred"),FB54,IF(AND('Input Sheet'!$D$21="Ewe",'Input Sheet'!$D$22="Mountain"),FB55))))))</f>
        <v>360</v>
      </c>
      <c r="FC67" s="39">
        <f>IF(AND('Input Sheet'!$D$21="Ram",'Input Sheet'!$D$22="Crossbred"),FC50,IF(AND('Input Sheet'!$D$21="Ram",'Input Sheet'!$D$22="Mountain"),FC51,IF(AND('Input Sheet'!$D$21="Wether",'Input Sheet'!$D$22="Crossbred"),FC52,IF(AND('Input Sheet'!$D$21="Wether",'Input Sheet'!$D$22="Mountain"),FC53,IF(AND('Input Sheet'!$D$21="Ewe",'Input Sheet'!$D$22="Crossbred"),FC54,IF(AND('Input Sheet'!$D$21="Ewe",'Input Sheet'!$D$22="Mountain"),FC55))))))</f>
        <v>360</v>
      </c>
      <c r="FD67" s="39">
        <f>IF(AND('Input Sheet'!$D$21="Ram",'Input Sheet'!$D$22="Crossbred"),FD50,IF(AND('Input Sheet'!$D$21="Ram",'Input Sheet'!$D$22="Mountain"),FD51,IF(AND('Input Sheet'!$D$21="Wether",'Input Sheet'!$D$22="Crossbred"),FD52,IF(AND('Input Sheet'!$D$21="Wether",'Input Sheet'!$D$22="Mountain"),FD53,IF(AND('Input Sheet'!$D$21="Ewe",'Input Sheet'!$D$22="Crossbred"),FD54,IF(AND('Input Sheet'!$D$21="Ewe",'Input Sheet'!$D$22="Mountain"),FD55))))))</f>
        <v>360</v>
      </c>
      <c r="FE67" s="39">
        <f>IF(AND('Input Sheet'!$D$21="Ram",'Input Sheet'!$D$22="Crossbred"),FE50,IF(AND('Input Sheet'!$D$21="Ram",'Input Sheet'!$D$22="Mountain"),FE51,IF(AND('Input Sheet'!$D$21="Wether",'Input Sheet'!$D$22="Crossbred"),FE52,IF(AND('Input Sheet'!$D$21="Wether",'Input Sheet'!$D$22="Mountain"),FE53,IF(AND('Input Sheet'!$D$21="Ewe",'Input Sheet'!$D$22="Crossbred"),FE54,IF(AND('Input Sheet'!$D$21="Ewe",'Input Sheet'!$D$22="Mountain"),FE55))))))</f>
        <v>360</v>
      </c>
      <c r="FF67" s="39">
        <f>IF(AND('Input Sheet'!$D$21="Ram",'Input Sheet'!$D$22="Crossbred"),FF50,IF(AND('Input Sheet'!$D$21="Ram",'Input Sheet'!$D$22="Mountain"),FF51,IF(AND('Input Sheet'!$D$21="Wether",'Input Sheet'!$D$22="Crossbred"),FF52,IF(AND('Input Sheet'!$D$21="Wether",'Input Sheet'!$D$22="Mountain"),FF53,IF(AND('Input Sheet'!$D$21="Ewe",'Input Sheet'!$D$22="Crossbred"),FF54,IF(AND('Input Sheet'!$D$21="Ewe",'Input Sheet'!$D$22="Mountain"),FF55))))))</f>
        <v>360</v>
      </c>
      <c r="FG67" s="39">
        <f>IF(AND('Input Sheet'!$D$21="Ram",'Input Sheet'!$D$22="Crossbred"),FG50,IF(AND('Input Sheet'!$D$21="Ram",'Input Sheet'!$D$22="Mountain"),FG51,IF(AND('Input Sheet'!$D$21="Wether",'Input Sheet'!$D$22="Crossbred"),FG52,IF(AND('Input Sheet'!$D$21="Wether",'Input Sheet'!$D$22="Mountain"),FG53,IF(AND('Input Sheet'!$D$21="Ewe",'Input Sheet'!$D$22="Crossbred"),FG54,IF(AND('Input Sheet'!$D$21="Ewe",'Input Sheet'!$D$22="Mountain"),FG55))))))</f>
        <v>360</v>
      </c>
      <c r="FH67" s="39">
        <f>IF(AND('Input Sheet'!$D$21="Ram",'Input Sheet'!$D$22="Crossbred"),FH50,IF(AND('Input Sheet'!$D$21="Ram",'Input Sheet'!$D$22="Mountain"),FH51,IF(AND('Input Sheet'!$D$21="Wether",'Input Sheet'!$D$22="Crossbred"),FH52,IF(AND('Input Sheet'!$D$21="Wether",'Input Sheet'!$D$22="Mountain"),FH53,IF(AND('Input Sheet'!$D$21="Ewe",'Input Sheet'!$D$22="Crossbred"),FH54,IF(AND('Input Sheet'!$D$21="Ewe",'Input Sheet'!$D$22="Mountain"),FH55))))))</f>
        <v>360</v>
      </c>
      <c r="FI67" s="39">
        <f>IF(AND('Input Sheet'!$D$21="Ram",'Input Sheet'!$D$22="Crossbred"),FI50,IF(AND('Input Sheet'!$D$21="Ram",'Input Sheet'!$D$22="Mountain"),FI51,IF(AND('Input Sheet'!$D$21="Wether",'Input Sheet'!$D$22="Crossbred"),FI52,IF(AND('Input Sheet'!$D$21="Wether",'Input Sheet'!$D$22="Mountain"),FI53,IF(AND('Input Sheet'!$D$21="Ewe",'Input Sheet'!$D$22="Crossbred"),FI54,IF(AND('Input Sheet'!$D$21="Ewe",'Input Sheet'!$D$22="Mountain"),FI55))))))</f>
        <v>360</v>
      </c>
      <c r="FJ67" s="39">
        <f>IF(AND('Input Sheet'!$D$21="Ram",'Input Sheet'!$D$22="Crossbred"),FJ50,IF(AND('Input Sheet'!$D$21="Ram",'Input Sheet'!$D$22="Mountain"),FJ51,IF(AND('Input Sheet'!$D$21="Wether",'Input Sheet'!$D$22="Crossbred"),FJ52,IF(AND('Input Sheet'!$D$21="Wether",'Input Sheet'!$D$22="Mountain"),FJ53,IF(AND('Input Sheet'!$D$21="Ewe",'Input Sheet'!$D$22="Crossbred"),FJ54,IF(AND('Input Sheet'!$D$21="Ewe",'Input Sheet'!$D$22="Mountain"),FJ55))))))</f>
        <v>360</v>
      </c>
      <c r="FK67" s="39">
        <f>IF(AND('Input Sheet'!$D$21="Ram",'Input Sheet'!$D$22="Crossbred"),FK50,IF(AND('Input Sheet'!$D$21="Ram",'Input Sheet'!$D$22="Mountain"),FK51,IF(AND('Input Sheet'!$D$21="Wether",'Input Sheet'!$D$22="Crossbred"),FK52,IF(AND('Input Sheet'!$D$21="Wether",'Input Sheet'!$D$22="Mountain"),FK53,IF(AND('Input Sheet'!$D$21="Ewe",'Input Sheet'!$D$22="Crossbred"),FK54,IF(AND('Input Sheet'!$D$21="Ewe",'Input Sheet'!$D$22="Mountain"),FK55))))))</f>
        <v>360</v>
      </c>
      <c r="FL67" s="39">
        <f>IF(AND('Input Sheet'!$D$21="Ram",'Input Sheet'!$D$22="Crossbred"),FL50,IF(AND('Input Sheet'!$D$21="Ram",'Input Sheet'!$D$22="Mountain"),FL51,IF(AND('Input Sheet'!$D$21="Wether",'Input Sheet'!$D$22="Crossbred"),FL52,IF(AND('Input Sheet'!$D$21="Wether",'Input Sheet'!$D$22="Mountain"),FL53,IF(AND('Input Sheet'!$D$21="Ewe",'Input Sheet'!$D$22="Crossbred"),FL54,IF(AND('Input Sheet'!$D$21="Ewe",'Input Sheet'!$D$22="Mountain"),FL55))))))</f>
        <v>360</v>
      </c>
      <c r="FM67" s="39">
        <f>IF(AND('Input Sheet'!$D$21="Ram",'Input Sheet'!$D$22="Crossbred"),FM50,IF(AND('Input Sheet'!$D$21="Ram",'Input Sheet'!$D$22="Mountain"),FM51,IF(AND('Input Sheet'!$D$21="Wether",'Input Sheet'!$D$22="Crossbred"),FM52,IF(AND('Input Sheet'!$D$21="Wether",'Input Sheet'!$D$22="Mountain"),FM53,IF(AND('Input Sheet'!$D$21="Ewe",'Input Sheet'!$D$22="Crossbred"),FM54,IF(AND('Input Sheet'!$D$21="Ewe",'Input Sheet'!$D$22="Mountain"),FM55))))))</f>
        <v>360</v>
      </c>
      <c r="FN67" s="39">
        <f>IF(AND('Input Sheet'!$D$21="Ram",'Input Sheet'!$D$22="Crossbred"),FN50,IF(AND('Input Sheet'!$D$21="Ram",'Input Sheet'!$D$22="Mountain"),FN51,IF(AND('Input Sheet'!$D$21="Wether",'Input Sheet'!$D$22="Crossbred"),FN52,IF(AND('Input Sheet'!$D$21="Wether",'Input Sheet'!$D$22="Mountain"),FN53,IF(AND('Input Sheet'!$D$21="Ewe",'Input Sheet'!$D$22="Crossbred"),FN54,IF(AND('Input Sheet'!$D$21="Ewe",'Input Sheet'!$D$22="Mountain"),FN55))))))</f>
        <v>360</v>
      </c>
      <c r="FO67" s="39">
        <f>IF(AND('Input Sheet'!$D$21="Ram",'Input Sheet'!$D$22="Crossbred"),FO50,IF(AND('Input Sheet'!$D$21="Ram",'Input Sheet'!$D$22="Mountain"),FO51,IF(AND('Input Sheet'!$D$21="Wether",'Input Sheet'!$D$22="Crossbred"),FO52,IF(AND('Input Sheet'!$D$21="Wether",'Input Sheet'!$D$22="Mountain"),FO53,IF(AND('Input Sheet'!$D$21="Ewe",'Input Sheet'!$D$22="Crossbred"),FO54,IF(AND('Input Sheet'!$D$21="Ewe",'Input Sheet'!$D$22="Mountain"),FO55))))))</f>
        <v>360</v>
      </c>
      <c r="FP67" s="39">
        <f>IF(AND('Input Sheet'!$D$21="Ram",'Input Sheet'!$D$22="Crossbred"),FP50,IF(AND('Input Sheet'!$D$21="Ram",'Input Sheet'!$D$22="Mountain"),FP51,IF(AND('Input Sheet'!$D$21="Wether",'Input Sheet'!$D$22="Crossbred"),FP52,IF(AND('Input Sheet'!$D$21="Wether",'Input Sheet'!$D$22="Mountain"),FP53,IF(AND('Input Sheet'!$D$21="Ewe",'Input Sheet'!$D$22="Crossbred"),FP54,IF(AND('Input Sheet'!$D$21="Ewe",'Input Sheet'!$D$22="Mountain"),FP55))))))</f>
        <v>360</v>
      </c>
      <c r="FQ67" s="39">
        <f>IF(AND('Input Sheet'!$D$21="Ram",'Input Sheet'!$D$22="Crossbred"),FQ50,IF(AND('Input Sheet'!$D$21="Ram",'Input Sheet'!$D$22="Mountain"),FQ51,IF(AND('Input Sheet'!$D$21="Wether",'Input Sheet'!$D$22="Crossbred"),FQ52,IF(AND('Input Sheet'!$D$21="Wether",'Input Sheet'!$D$22="Mountain"),FQ53,IF(AND('Input Sheet'!$D$21="Ewe",'Input Sheet'!$D$22="Crossbred"),FQ54,IF(AND('Input Sheet'!$D$21="Ewe",'Input Sheet'!$D$22="Mountain"),FQ55))))))</f>
        <v>360</v>
      </c>
      <c r="FR67" s="39">
        <f>IF(AND('Input Sheet'!$D$21="Ram",'Input Sheet'!$D$22="Crossbred"),FR50,IF(AND('Input Sheet'!$D$21="Ram",'Input Sheet'!$D$22="Mountain"),FR51,IF(AND('Input Sheet'!$D$21="Wether",'Input Sheet'!$D$22="Crossbred"),FR52,IF(AND('Input Sheet'!$D$21="Wether",'Input Sheet'!$D$22="Mountain"),FR53,IF(AND('Input Sheet'!$D$21="Ewe",'Input Sheet'!$D$22="Crossbred"),FR54,IF(AND('Input Sheet'!$D$21="Ewe",'Input Sheet'!$D$22="Mountain"),FR55))))))</f>
        <v>360</v>
      </c>
      <c r="FS67" s="39">
        <f>IF(AND('Input Sheet'!$D$21="Ram",'Input Sheet'!$D$22="Crossbred"),FS50,IF(AND('Input Sheet'!$D$21="Ram",'Input Sheet'!$D$22="Mountain"),FS51,IF(AND('Input Sheet'!$D$21="Wether",'Input Sheet'!$D$22="Crossbred"),FS52,IF(AND('Input Sheet'!$D$21="Wether",'Input Sheet'!$D$22="Mountain"),FS53,IF(AND('Input Sheet'!$D$21="Ewe",'Input Sheet'!$D$22="Crossbred"),FS54,IF(AND('Input Sheet'!$D$21="Ewe",'Input Sheet'!$D$22="Mountain"),FS55))))))</f>
        <v>360</v>
      </c>
      <c r="FT67" s="39">
        <f>IF(AND('Input Sheet'!$D$21="Ram",'Input Sheet'!$D$22="Crossbred"),FT50,IF(AND('Input Sheet'!$D$21="Ram",'Input Sheet'!$D$22="Mountain"),FT51,IF(AND('Input Sheet'!$D$21="Wether",'Input Sheet'!$D$22="Crossbred"),FT52,IF(AND('Input Sheet'!$D$21="Wether",'Input Sheet'!$D$22="Mountain"),FT53,IF(AND('Input Sheet'!$D$21="Ewe",'Input Sheet'!$D$22="Crossbred"),FT54,IF(AND('Input Sheet'!$D$21="Ewe",'Input Sheet'!$D$22="Mountain"),FT55))))))</f>
        <v>360</v>
      </c>
      <c r="FU67" s="39">
        <f>IF(AND('Input Sheet'!$D$21="Ram",'Input Sheet'!$D$22="Crossbred"),FU50,IF(AND('Input Sheet'!$D$21="Ram",'Input Sheet'!$D$22="Mountain"),FU51,IF(AND('Input Sheet'!$D$21="Wether",'Input Sheet'!$D$22="Crossbred"),FU52,IF(AND('Input Sheet'!$D$21="Wether",'Input Sheet'!$D$22="Mountain"),FU53,IF(AND('Input Sheet'!$D$21="Ewe",'Input Sheet'!$D$22="Crossbred"),FU54,IF(AND('Input Sheet'!$D$21="Ewe",'Input Sheet'!$D$22="Mountain"),FU55))))))</f>
        <v>360</v>
      </c>
      <c r="FV67" s="39">
        <f>IF(AND('Input Sheet'!$D$21="Ram",'Input Sheet'!$D$22="Crossbred"),FV50,IF(AND('Input Sheet'!$D$21="Ram",'Input Sheet'!$D$22="Mountain"),FV51,IF(AND('Input Sheet'!$D$21="Wether",'Input Sheet'!$D$22="Crossbred"),FV52,IF(AND('Input Sheet'!$D$21="Wether",'Input Sheet'!$D$22="Mountain"),FV53,IF(AND('Input Sheet'!$D$21="Ewe",'Input Sheet'!$D$22="Crossbred"),FV54,IF(AND('Input Sheet'!$D$21="Ewe",'Input Sheet'!$D$22="Mountain"),FV55))))))</f>
        <v>360</v>
      </c>
      <c r="FW67" s="39">
        <f>IF(AND('Input Sheet'!$D$21="Ram",'Input Sheet'!$D$22="Crossbred"),FW50,IF(AND('Input Sheet'!$D$21="Ram",'Input Sheet'!$D$22="Mountain"),FW51,IF(AND('Input Sheet'!$D$21="Wether",'Input Sheet'!$D$22="Crossbred"),FW52,IF(AND('Input Sheet'!$D$21="Wether",'Input Sheet'!$D$22="Mountain"),FW53,IF(AND('Input Sheet'!$D$21="Ewe",'Input Sheet'!$D$22="Crossbred"),FW54,IF(AND('Input Sheet'!$D$21="Ewe",'Input Sheet'!$D$22="Mountain"),FW55))))))</f>
        <v>360</v>
      </c>
      <c r="FX67" s="39">
        <f>IF(AND('Input Sheet'!$D$21="Ram",'Input Sheet'!$D$22="Crossbred"),FX50,IF(AND('Input Sheet'!$D$21="Ram",'Input Sheet'!$D$22="Mountain"),FX51,IF(AND('Input Sheet'!$D$21="Wether",'Input Sheet'!$D$22="Crossbred"),FX52,IF(AND('Input Sheet'!$D$21="Wether",'Input Sheet'!$D$22="Mountain"),FX53,IF(AND('Input Sheet'!$D$21="Ewe",'Input Sheet'!$D$22="Crossbred"),FX54,IF(AND('Input Sheet'!$D$21="Ewe",'Input Sheet'!$D$22="Mountain"),FX55))))))</f>
        <v>360</v>
      </c>
      <c r="FY67" s="39">
        <f>IF(AND('Input Sheet'!$D$21="Ram",'Input Sheet'!$D$22="Crossbred"),FY50,IF(AND('Input Sheet'!$D$21="Ram",'Input Sheet'!$D$22="Mountain"),FY51,IF(AND('Input Sheet'!$D$21="Wether",'Input Sheet'!$D$22="Crossbred"),FY52,IF(AND('Input Sheet'!$D$21="Wether",'Input Sheet'!$D$22="Mountain"),FY53,IF(AND('Input Sheet'!$D$21="Ewe",'Input Sheet'!$D$22="Crossbred"),FY54,IF(AND('Input Sheet'!$D$21="Ewe",'Input Sheet'!$D$22="Mountain"),FY55))))))</f>
        <v>360</v>
      </c>
      <c r="FZ67" s="39">
        <f>IF(AND('Input Sheet'!$D$21="Ram",'Input Sheet'!$D$22="Crossbred"),FZ50,IF(AND('Input Sheet'!$D$21="Ram",'Input Sheet'!$D$22="Mountain"),FZ51,IF(AND('Input Sheet'!$D$21="Wether",'Input Sheet'!$D$22="Crossbred"),FZ52,IF(AND('Input Sheet'!$D$21="Wether",'Input Sheet'!$D$22="Mountain"),FZ53,IF(AND('Input Sheet'!$D$21="Ewe",'Input Sheet'!$D$22="Crossbred"),FZ54,IF(AND('Input Sheet'!$D$21="Ewe",'Input Sheet'!$D$22="Mountain"),FZ55))))))</f>
        <v>360</v>
      </c>
      <c r="GA67" s="39">
        <f>IF(AND('Input Sheet'!$D$21="Ram",'Input Sheet'!$D$22="Crossbred"),GA50,IF(AND('Input Sheet'!$D$21="Ram",'Input Sheet'!$D$22="Mountain"),GA51,IF(AND('Input Sheet'!$D$21="Wether",'Input Sheet'!$D$22="Crossbred"),GA52,IF(AND('Input Sheet'!$D$21="Wether",'Input Sheet'!$D$22="Mountain"),GA53,IF(AND('Input Sheet'!$D$21="Ewe",'Input Sheet'!$D$22="Crossbred"),GA54,IF(AND('Input Sheet'!$D$21="Ewe",'Input Sheet'!$D$22="Mountain"),GA55))))))</f>
        <v>360</v>
      </c>
      <c r="GB67" s="39">
        <f>IF(AND('Input Sheet'!$D$21="Ram",'Input Sheet'!$D$22="Crossbred"),GB50,IF(AND('Input Sheet'!$D$21="Ram",'Input Sheet'!$D$22="Mountain"),GB51,IF(AND('Input Sheet'!$D$21="Wether",'Input Sheet'!$D$22="Crossbred"),GB52,IF(AND('Input Sheet'!$D$21="Wether",'Input Sheet'!$D$22="Mountain"),GB53,IF(AND('Input Sheet'!$D$21="Ewe",'Input Sheet'!$D$22="Crossbred"),GB54,IF(AND('Input Sheet'!$D$21="Ewe",'Input Sheet'!$D$22="Mountain"),GB55))))))</f>
        <v>360</v>
      </c>
      <c r="GC67" s="39">
        <f>IF(AND('Input Sheet'!$D$21="Ram",'Input Sheet'!$D$22="Crossbred"),GC50,IF(AND('Input Sheet'!$D$21="Ram",'Input Sheet'!$D$22="Mountain"),GC51,IF(AND('Input Sheet'!$D$21="Wether",'Input Sheet'!$D$22="Crossbred"),GC52,IF(AND('Input Sheet'!$D$21="Wether",'Input Sheet'!$D$22="Mountain"),GC53,IF(AND('Input Sheet'!$D$21="Ewe",'Input Sheet'!$D$22="Crossbred"),GC54,IF(AND('Input Sheet'!$D$21="Ewe",'Input Sheet'!$D$22="Mountain"),GC55))))))</f>
        <v>360</v>
      </c>
      <c r="GD67" s="39">
        <f>IF(AND('Input Sheet'!$D$21="Ram",'Input Sheet'!$D$22="Crossbred"),GD50,IF(AND('Input Sheet'!$D$21="Ram",'Input Sheet'!$D$22="Mountain"),GD51,IF(AND('Input Sheet'!$D$21="Wether",'Input Sheet'!$D$22="Crossbred"),GD52,IF(AND('Input Sheet'!$D$21="Wether",'Input Sheet'!$D$22="Mountain"),GD53,IF(AND('Input Sheet'!$D$21="Ewe",'Input Sheet'!$D$22="Crossbred"),GD54,IF(AND('Input Sheet'!$D$21="Ewe",'Input Sheet'!$D$22="Mountain"),GD55))))))</f>
        <v>360</v>
      </c>
      <c r="GE67" s="39">
        <f>IF(AND('Input Sheet'!$D$21="Ram",'Input Sheet'!$D$22="Crossbred"),GE50,IF(AND('Input Sheet'!$D$21="Ram",'Input Sheet'!$D$22="Mountain"),GE51,IF(AND('Input Sheet'!$D$21="Wether",'Input Sheet'!$D$22="Crossbred"),GE52,IF(AND('Input Sheet'!$D$21="Wether",'Input Sheet'!$D$22="Mountain"),GE53,IF(AND('Input Sheet'!$D$21="Ewe",'Input Sheet'!$D$22="Crossbred"),GE54,IF(AND('Input Sheet'!$D$21="Ewe",'Input Sheet'!$D$22="Mountain"),GE55))))))</f>
        <v>360</v>
      </c>
      <c r="GF67" s="39">
        <f>IF(AND('Input Sheet'!$D$21="Ram",'Input Sheet'!$D$22="Crossbred"),GF50,IF(AND('Input Sheet'!$D$21="Ram",'Input Sheet'!$D$22="Mountain"),GF51,IF(AND('Input Sheet'!$D$21="Wether",'Input Sheet'!$D$22="Crossbred"),GF52,IF(AND('Input Sheet'!$D$21="Wether",'Input Sheet'!$D$22="Mountain"),GF53,IF(AND('Input Sheet'!$D$21="Ewe",'Input Sheet'!$D$22="Crossbred"),GF54,IF(AND('Input Sheet'!$D$21="Ewe",'Input Sheet'!$D$22="Mountain"),GF55))))))</f>
        <v>360</v>
      </c>
      <c r="GG67" s="39">
        <f>IF(AND('Input Sheet'!$D$21="Ram",'Input Sheet'!$D$22="Crossbred"),GG50,IF(AND('Input Sheet'!$D$21="Ram",'Input Sheet'!$D$22="Mountain"),GG51,IF(AND('Input Sheet'!$D$21="Wether",'Input Sheet'!$D$22="Crossbred"),GG52,IF(AND('Input Sheet'!$D$21="Wether",'Input Sheet'!$D$22="Mountain"),GG53,IF(AND('Input Sheet'!$D$21="Ewe",'Input Sheet'!$D$22="Crossbred"),GG54,IF(AND('Input Sheet'!$D$21="Ewe",'Input Sheet'!$D$22="Mountain"),GG55))))))</f>
        <v>360</v>
      </c>
      <c r="GH67" s="39">
        <f>IF(AND('Input Sheet'!$D$21="Ram",'Input Sheet'!$D$22="Crossbred"),GH50,IF(AND('Input Sheet'!$D$21="Ram",'Input Sheet'!$D$22="Mountain"),GH51,IF(AND('Input Sheet'!$D$21="Wether",'Input Sheet'!$D$22="Crossbred"),GH52,IF(AND('Input Sheet'!$D$21="Wether",'Input Sheet'!$D$22="Mountain"),GH53,IF(AND('Input Sheet'!$D$21="Ewe",'Input Sheet'!$D$22="Crossbred"),GH54,IF(AND('Input Sheet'!$D$21="Ewe",'Input Sheet'!$D$22="Mountain"),GH55))))))</f>
        <v>360</v>
      </c>
      <c r="GI67" s="39">
        <f>IF(AND('Input Sheet'!$D$21="Ram",'Input Sheet'!$D$22="Crossbred"),GI50,IF(AND('Input Sheet'!$D$21="Ram",'Input Sheet'!$D$22="Mountain"),GI51,IF(AND('Input Sheet'!$D$21="Wether",'Input Sheet'!$D$22="Crossbred"),GI52,IF(AND('Input Sheet'!$D$21="Wether",'Input Sheet'!$D$22="Mountain"),GI53,IF(AND('Input Sheet'!$D$21="Ewe",'Input Sheet'!$D$22="Crossbred"),GI54,IF(AND('Input Sheet'!$D$21="Ewe",'Input Sheet'!$D$22="Mountain"),GI55))))))</f>
        <v>360</v>
      </c>
      <c r="GJ67" s="39">
        <f>IF(AND('Input Sheet'!$D$21="Ram",'Input Sheet'!$D$22="Crossbred"),GJ50,IF(AND('Input Sheet'!$D$21="Ram",'Input Sheet'!$D$22="Mountain"),GJ51,IF(AND('Input Sheet'!$D$21="Wether",'Input Sheet'!$D$22="Crossbred"),GJ52,IF(AND('Input Sheet'!$D$21="Wether",'Input Sheet'!$D$22="Mountain"),GJ53,IF(AND('Input Sheet'!$D$21="Ewe",'Input Sheet'!$D$22="Crossbred"),GJ54,IF(AND('Input Sheet'!$D$21="Ewe",'Input Sheet'!$D$22="Mountain"),GJ55))))))</f>
        <v>360</v>
      </c>
      <c r="GK67" s="39">
        <f>IF(AND('Input Sheet'!$D$21="Ram",'Input Sheet'!$D$22="Crossbred"),GK50,IF(AND('Input Sheet'!$D$21="Ram",'Input Sheet'!$D$22="Mountain"),GK51,IF(AND('Input Sheet'!$D$21="Wether",'Input Sheet'!$D$22="Crossbred"),GK52,IF(AND('Input Sheet'!$D$21="Wether",'Input Sheet'!$D$22="Mountain"),GK53,IF(AND('Input Sheet'!$D$21="Ewe",'Input Sheet'!$D$22="Crossbred"),GK54,IF(AND('Input Sheet'!$D$21="Ewe",'Input Sheet'!$D$22="Mountain"),GK55))))))</f>
        <v>360</v>
      </c>
      <c r="GL67" s="39">
        <f>IF(AND('Input Sheet'!$D$21="Ram",'Input Sheet'!$D$22="Crossbred"),GL50,IF(AND('Input Sheet'!$D$21="Ram",'Input Sheet'!$D$22="Mountain"),GL51,IF(AND('Input Sheet'!$D$21="Wether",'Input Sheet'!$D$22="Crossbred"),GL52,IF(AND('Input Sheet'!$D$21="Wether",'Input Sheet'!$D$22="Mountain"),GL53,IF(AND('Input Sheet'!$D$21="Ewe",'Input Sheet'!$D$22="Crossbred"),GL54,IF(AND('Input Sheet'!$D$21="Ewe",'Input Sheet'!$D$22="Mountain"),GL55))))))</f>
        <v>360</v>
      </c>
      <c r="GM67" s="39">
        <f>IF(AND('Input Sheet'!$D$21="Ram",'Input Sheet'!$D$22="Crossbred"),GM50,IF(AND('Input Sheet'!$D$21="Ram",'Input Sheet'!$D$22="Mountain"),GM51,IF(AND('Input Sheet'!$D$21="Wether",'Input Sheet'!$D$22="Crossbred"),GM52,IF(AND('Input Sheet'!$D$21="Wether",'Input Sheet'!$D$22="Mountain"),GM53,IF(AND('Input Sheet'!$D$21="Ewe",'Input Sheet'!$D$22="Crossbred"),GM54,IF(AND('Input Sheet'!$D$21="Ewe",'Input Sheet'!$D$22="Mountain"),GM55))))))</f>
        <v>360</v>
      </c>
      <c r="GN67" s="39">
        <f>IF(AND('Input Sheet'!$D$21="Ram",'Input Sheet'!$D$22="Crossbred"),GN50,IF(AND('Input Sheet'!$D$21="Ram",'Input Sheet'!$D$22="Mountain"),GN51,IF(AND('Input Sheet'!$D$21="Wether",'Input Sheet'!$D$22="Crossbred"),GN52,IF(AND('Input Sheet'!$D$21="Wether",'Input Sheet'!$D$22="Mountain"),GN53,IF(AND('Input Sheet'!$D$21="Ewe",'Input Sheet'!$D$22="Crossbred"),GN54,IF(AND('Input Sheet'!$D$21="Ewe",'Input Sheet'!$D$22="Mountain"),GN55))))))</f>
        <v>360</v>
      </c>
      <c r="GO67" s="39">
        <f>IF(AND('Input Sheet'!$D$21="Ram",'Input Sheet'!$D$22="Crossbred"),GO50,IF(AND('Input Sheet'!$D$21="Ram",'Input Sheet'!$D$22="Mountain"),GO51,IF(AND('Input Sheet'!$D$21="Wether",'Input Sheet'!$D$22="Crossbred"),GO52,IF(AND('Input Sheet'!$D$21="Wether",'Input Sheet'!$D$22="Mountain"),GO53,IF(AND('Input Sheet'!$D$21="Ewe",'Input Sheet'!$D$22="Crossbred"),GO54,IF(AND('Input Sheet'!$D$21="Ewe",'Input Sheet'!$D$22="Mountain"),GO55))))))</f>
        <v>360</v>
      </c>
      <c r="GP67" s="39">
        <f>IF(AND('Input Sheet'!$D$21="Ram",'Input Sheet'!$D$22="Crossbred"),GP50,IF(AND('Input Sheet'!$D$21="Ram",'Input Sheet'!$D$22="Mountain"),GP51,IF(AND('Input Sheet'!$D$21="Wether",'Input Sheet'!$D$22="Crossbred"),GP52,IF(AND('Input Sheet'!$D$21="Wether",'Input Sheet'!$D$22="Mountain"),GP53,IF(AND('Input Sheet'!$D$21="Ewe",'Input Sheet'!$D$22="Crossbred"),GP54,IF(AND('Input Sheet'!$D$21="Ewe",'Input Sheet'!$D$22="Mountain"),GP55))))))</f>
        <v>360</v>
      </c>
      <c r="GQ67" s="39">
        <f>IF(AND('Input Sheet'!$D$21="Ram",'Input Sheet'!$D$22="Crossbred"),GQ50,IF(AND('Input Sheet'!$D$21="Ram",'Input Sheet'!$D$22="Mountain"),GQ51,IF(AND('Input Sheet'!$D$21="Wether",'Input Sheet'!$D$22="Crossbred"),GQ52,IF(AND('Input Sheet'!$D$21="Wether",'Input Sheet'!$D$22="Mountain"),GQ53,IF(AND('Input Sheet'!$D$21="Ewe",'Input Sheet'!$D$22="Crossbred"),GQ54,IF(AND('Input Sheet'!$D$21="Ewe",'Input Sheet'!$D$22="Mountain"),GQ55))))))</f>
        <v>360</v>
      </c>
      <c r="GR67" s="39">
        <f>IF(AND('Input Sheet'!$D$21="Ram",'Input Sheet'!$D$22="Crossbred"),GR50,IF(AND('Input Sheet'!$D$21="Ram",'Input Sheet'!$D$22="Mountain"),GR51,IF(AND('Input Sheet'!$D$21="Wether",'Input Sheet'!$D$22="Crossbred"),GR52,IF(AND('Input Sheet'!$D$21="Wether",'Input Sheet'!$D$22="Mountain"),GR53,IF(AND('Input Sheet'!$D$21="Ewe",'Input Sheet'!$D$22="Crossbred"),GR54,IF(AND('Input Sheet'!$D$21="Ewe",'Input Sheet'!$D$22="Mountain"),GR55))))))</f>
        <v>360</v>
      </c>
      <c r="GS67" s="39">
        <f>IF(AND('Input Sheet'!$D$21="Ram",'Input Sheet'!$D$22="Crossbred"),GS50,IF(AND('Input Sheet'!$D$21="Ram",'Input Sheet'!$D$22="Mountain"),GS51,IF(AND('Input Sheet'!$D$21="Wether",'Input Sheet'!$D$22="Crossbred"),GS52,IF(AND('Input Sheet'!$D$21="Wether",'Input Sheet'!$D$22="Mountain"),GS53,IF(AND('Input Sheet'!$D$21="Ewe",'Input Sheet'!$D$22="Crossbred"),GS54,IF(AND('Input Sheet'!$D$21="Ewe",'Input Sheet'!$D$22="Mountain"),GS55))))))</f>
        <v>360</v>
      </c>
      <c r="GT67" s="39">
        <f>IF(AND('Input Sheet'!$D$21="Ram",'Input Sheet'!$D$22="Crossbred"),GT50,IF(AND('Input Sheet'!$D$21="Ram",'Input Sheet'!$D$22="Mountain"),GT51,IF(AND('Input Sheet'!$D$21="Wether",'Input Sheet'!$D$22="Crossbred"),GT52,IF(AND('Input Sheet'!$D$21="Wether",'Input Sheet'!$D$22="Mountain"),GT53,IF(AND('Input Sheet'!$D$21="Ewe",'Input Sheet'!$D$22="Crossbred"),GT54,IF(AND('Input Sheet'!$D$21="Ewe",'Input Sheet'!$D$22="Mountain"),GT55))))))</f>
        <v>360</v>
      </c>
      <c r="GU67" s="39">
        <f>IF(AND('Input Sheet'!$D$21="Ram",'Input Sheet'!$D$22="Crossbred"),GU50,IF(AND('Input Sheet'!$D$21="Ram",'Input Sheet'!$D$22="Mountain"),GU51,IF(AND('Input Sheet'!$D$21="Wether",'Input Sheet'!$D$22="Crossbred"),GU52,IF(AND('Input Sheet'!$D$21="Wether",'Input Sheet'!$D$22="Mountain"),GU53,IF(AND('Input Sheet'!$D$21="Ewe",'Input Sheet'!$D$22="Crossbred"),GU54,IF(AND('Input Sheet'!$D$21="Ewe",'Input Sheet'!$D$22="Mountain"),GU55))))))</f>
        <v>360</v>
      </c>
      <c r="GV67" s="39">
        <f>IF(AND('Input Sheet'!$D$21="Ram",'Input Sheet'!$D$22="Crossbred"),GV50,IF(AND('Input Sheet'!$D$21="Ram",'Input Sheet'!$D$22="Mountain"),GV51,IF(AND('Input Sheet'!$D$21="Wether",'Input Sheet'!$D$22="Crossbred"),GV52,IF(AND('Input Sheet'!$D$21="Wether",'Input Sheet'!$D$22="Mountain"),GV53,IF(AND('Input Sheet'!$D$21="Ewe",'Input Sheet'!$D$22="Crossbred"),GV54,IF(AND('Input Sheet'!$D$21="Ewe",'Input Sheet'!$D$22="Mountain"),GV55))))))</f>
        <v>360</v>
      </c>
      <c r="GW67" s="39">
        <f>IF(AND('Input Sheet'!$D$21="Ram",'Input Sheet'!$D$22="Crossbred"),GW50,IF(AND('Input Sheet'!$D$21="Ram",'Input Sheet'!$D$22="Mountain"),GW51,IF(AND('Input Sheet'!$D$21="Wether",'Input Sheet'!$D$22="Crossbred"),GW52,IF(AND('Input Sheet'!$D$21="Wether",'Input Sheet'!$D$22="Mountain"),GW53,IF(AND('Input Sheet'!$D$21="Ewe",'Input Sheet'!$D$22="Crossbred"),GW54,IF(AND('Input Sheet'!$D$21="Ewe",'Input Sheet'!$D$22="Mountain"),GW55))))))</f>
        <v>360</v>
      </c>
      <c r="GX67" s="39">
        <f>IF(AND('Input Sheet'!$D$21="Ram",'Input Sheet'!$D$22="Crossbred"),GX50,IF(AND('Input Sheet'!$D$21="Ram",'Input Sheet'!$D$22="Mountain"),GX51,IF(AND('Input Sheet'!$D$21="Wether",'Input Sheet'!$D$22="Crossbred"),GX52,IF(AND('Input Sheet'!$D$21="Wether",'Input Sheet'!$D$22="Mountain"),GX53,IF(AND('Input Sheet'!$D$21="Ewe",'Input Sheet'!$D$22="Crossbred"),GX54,IF(AND('Input Sheet'!$D$21="Ewe",'Input Sheet'!$D$22="Mountain"),GX55))))))</f>
        <v>360</v>
      </c>
      <c r="GY67" s="39">
        <f>IF(AND('Input Sheet'!$D$21="Ram",'Input Sheet'!$D$22="Crossbred"),GY50,IF(AND('Input Sheet'!$D$21="Ram",'Input Sheet'!$D$22="Mountain"),GY51,IF(AND('Input Sheet'!$D$21="Wether",'Input Sheet'!$D$22="Crossbred"),GY52,IF(AND('Input Sheet'!$D$21="Wether",'Input Sheet'!$D$22="Mountain"),GY53,IF(AND('Input Sheet'!$D$21="Ewe",'Input Sheet'!$D$22="Crossbred"),GY54,IF(AND('Input Sheet'!$D$21="Ewe",'Input Sheet'!$D$22="Mountain"),GY55))))))</f>
        <v>360</v>
      </c>
      <c r="GZ67" s="39">
        <f>IF(AND('Input Sheet'!$D$21="Ram",'Input Sheet'!$D$22="Crossbred"),GZ50,IF(AND('Input Sheet'!$D$21="Ram",'Input Sheet'!$D$22="Mountain"),GZ51,IF(AND('Input Sheet'!$D$21="Wether",'Input Sheet'!$D$22="Crossbred"),GZ52,IF(AND('Input Sheet'!$D$21="Wether",'Input Sheet'!$D$22="Mountain"),GZ53,IF(AND('Input Sheet'!$D$21="Ewe",'Input Sheet'!$D$22="Crossbred"),GZ54,IF(AND('Input Sheet'!$D$21="Ewe",'Input Sheet'!$D$22="Mountain"),GZ55))))))</f>
        <v>360</v>
      </c>
      <c r="HA67" s="39">
        <f>IF(AND('Input Sheet'!$D$21="Ram",'Input Sheet'!$D$22="Crossbred"),HA50,IF(AND('Input Sheet'!$D$21="Ram",'Input Sheet'!$D$22="Mountain"),HA51,IF(AND('Input Sheet'!$D$21="Wether",'Input Sheet'!$D$22="Crossbred"),HA52,IF(AND('Input Sheet'!$D$21="Wether",'Input Sheet'!$D$22="Mountain"),HA53,IF(AND('Input Sheet'!$D$21="Ewe",'Input Sheet'!$D$22="Crossbred"),HA54,IF(AND('Input Sheet'!$D$21="Ewe",'Input Sheet'!$D$22="Mountain"),HA55))))))</f>
        <v>360</v>
      </c>
      <c r="HB67" s="39">
        <f>IF(AND('Input Sheet'!$D$21="Ram",'Input Sheet'!$D$22="Crossbred"),HB50,IF(AND('Input Sheet'!$D$21="Ram",'Input Sheet'!$D$22="Mountain"),HB51,IF(AND('Input Sheet'!$D$21="Wether",'Input Sheet'!$D$22="Crossbred"),HB52,IF(AND('Input Sheet'!$D$21="Wether",'Input Sheet'!$D$22="Mountain"),HB53,IF(AND('Input Sheet'!$D$21="Ewe",'Input Sheet'!$D$22="Crossbred"),HB54,IF(AND('Input Sheet'!$D$21="Ewe",'Input Sheet'!$D$22="Mountain"),HB55))))))</f>
        <v>360</v>
      </c>
      <c r="HC67" s="39">
        <f>IF(AND('Input Sheet'!$D$21="Ram",'Input Sheet'!$D$22="Crossbred"),HC50,IF(AND('Input Sheet'!$D$21="Ram",'Input Sheet'!$D$22="Mountain"),HC51,IF(AND('Input Sheet'!$D$21="Wether",'Input Sheet'!$D$22="Crossbred"),HC52,IF(AND('Input Sheet'!$D$21="Wether",'Input Sheet'!$D$22="Mountain"),HC53,IF(AND('Input Sheet'!$D$21="Ewe",'Input Sheet'!$D$22="Crossbred"),HC54,IF(AND('Input Sheet'!$D$21="Ewe",'Input Sheet'!$D$22="Mountain"),HC55))))))</f>
        <v>360</v>
      </c>
      <c r="HD67" s="39">
        <f>IF(AND('Input Sheet'!$D$21="Ram",'Input Sheet'!$D$22="Crossbred"),HD50,IF(AND('Input Sheet'!$D$21="Ram",'Input Sheet'!$D$22="Mountain"),HD51,IF(AND('Input Sheet'!$D$21="Wether",'Input Sheet'!$D$22="Crossbred"),HD52,IF(AND('Input Sheet'!$D$21="Wether",'Input Sheet'!$D$22="Mountain"),HD53,IF(AND('Input Sheet'!$D$21="Ewe",'Input Sheet'!$D$22="Crossbred"),HD54,IF(AND('Input Sheet'!$D$21="Ewe",'Input Sheet'!$D$22="Mountain"),HD55))))))</f>
        <v>360</v>
      </c>
      <c r="HE67" s="39">
        <f>IF(AND('Input Sheet'!$D$21="Ram",'Input Sheet'!$D$22="Crossbred"),HE50,IF(AND('Input Sheet'!$D$21="Ram",'Input Sheet'!$D$22="Mountain"),HE51,IF(AND('Input Sheet'!$D$21="Wether",'Input Sheet'!$D$22="Crossbred"),HE52,IF(AND('Input Sheet'!$D$21="Wether",'Input Sheet'!$D$22="Mountain"),HE53,IF(AND('Input Sheet'!$D$21="Ewe",'Input Sheet'!$D$22="Crossbred"),HE54,IF(AND('Input Sheet'!$D$21="Ewe",'Input Sheet'!$D$22="Mountain"),HE55))))))</f>
        <v>360</v>
      </c>
      <c r="HF67" s="39">
        <f>IF(AND('Input Sheet'!$D$21="Ram",'Input Sheet'!$D$22="Crossbred"),HF50,IF(AND('Input Sheet'!$D$21="Ram",'Input Sheet'!$D$22="Mountain"),HF51,IF(AND('Input Sheet'!$D$21="Wether",'Input Sheet'!$D$22="Crossbred"),HF52,IF(AND('Input Sheet'!$D$21="Wether",'Input Sheet'!$D$22="Mountain"),HF53,IF(AND('Input Sheet'!$D$21="Ewe",'Input Sheet'!$D$22="Crossbred"),HF54,IF(AND('Input Sheet'!$D$21="Ewe",'Input Sheet'!$D$22="Mountain"),HF55))))))</f>
        <v>360</v>
      </c>
      <c r="HG67" s="39">
        <f>IF(AND('Input Sheet'!$D$21="Ram",'Input Sheet'!$D$22="Crossbred"),HG50,IF(AND('Input Sheet'!$D$21="Ram",'Input Sheet'!$D$22="Mountain"),HG51,IF(AND('Input Sheet'!$D$21="Wether",'Input Sheet'!$D$22="Crossbred"),HG52,IF(AND('Input Sheet'!$D$21="Wether",'Input Sheet'!$D$22="Mountain"),HG53,IF(AND('Input Sheet'!$D$21="Ewe",'Input Sheet'!$D$22="Crossbred"),HG54,IF(AND('Input Sheet'!$D$21="Ewe",'Input Sheet'!$D$22="Mountain"),HG55))))))</f>
        <v>360</v>
      </c>
      <c r="HH67" s="39">
        <f>IF(AND('Input Sheet'!$D$21="Ram",'Input Sheet'!$D$22="Crossbred"),HH50,IF(AND('Input Sheet'!$D$21="Ram",'Input Sheet'!$D$22="Mountain"),HH51,IF(AND('Input Sheet'!$D$21="Wether",'Input Sheet'!$D$22="Crossbred"),HH52,IF(AND('Input Sheet'!$D$21="Wether",'Input Sheet'!$D$22="Mountain"),HH53,IF(AND('Input Sheet'!$D$21="Ewe",'Input Sheet'!$D$22="Crossbred"),HH54,IF(AND('Input Sheet'!$D$21="Ewe",'Input Sheet'!$D$22="Mountain"),HH55))))))</f>
        <v>360</v>
      </c>
      <c r="HI67" s="39">
        <f>IF(AND('Input Sheet'!$D$21="Ram",'Input Sheet'!$D$22="Crossbred"),HI50,IF(AND('Input Sheet'!$D$21="Ram",'Input Sheet'!$D$22="Mountain"),HI51,IF(AND('Input Sheet'!$D$21="Wether",'Input Sheet'!$D$22="Crossbred"),HI52,IF(AND('Input Sheet'!$D$21="Wether",'Input Sheet'!$D$22="Mountain"),HI53,IF(AND('Input Sheet'!$D$21="Ewe",'Input Sheet'!$D$22="Crossbred"),HI54,IF(AND('Input Sheet'!$D$21="Ewe",'Input Sheet'!$D$22="Mountain"),HI55))))))</f>
        <v>360</v>
      </c>
      <c r="HJ67" s="39">
        <f>IF(AND('Input Sheet'!$D$21="Ram",'Input Sheet'!$D$22="Crossbred"),HJ50,IF(AND('Input Sheet'!$D$21="Ram",'Input Sheet'!$D$22="Mountain"),HJ51,IF(AND('Input Sheet'!$D$21="Wether",'Input Sheet'!$D$22="Crossbred"),HJ52,IF(AND('Input Sheet'!$D$21="Wether",'Input Sheet'!$D$22="Mountain"),HJ53,IF(AND('Input Sheet'!$D$21="Ewe",'Input Sheet'!$D$22="Crossbred"),HJ54,IF(AND('Input Sheet'!$D$21="Ewe",'Input Sheet'!$D$22="Mountain"),HJ55))))))</f>
        <v>360</v>
      </c>
      <c r="HK67" s="39">
        <f>IF(AND('Input Sheet'!$D$21="Ram",'Input Sheet'!$D$22="Crossbred"),HK50,IF(AND('Input Sheet'!$D$21="Ram",'Input Sheet'!$D$22="Mountain"),HK51,IF(AND('Input Sheet'!$D$21="Wether",'Input Sheet'!$D$22="Crossbred"),HK52,IF(AND('Input Sheet'!$D$21="Wether",'Input Sheet'!$D$22="Mountain"),HK53,IF(AND('Input Sheet'!$D$21="Ewe",'Input Sheet'!$D$22="Crossbred"),HK54,IF(AND('Input Sheet'!$D$21="Ewe",'Input Sheet'!$D$22="Mountain"),HK55))))))</f>
        <v>360</v>
      </c>
      <c r="HL67" s="39">
        <f>IF(AND('Input Sheet'!$D$21="Ram",'Input Sheet'!$D$22="Crossbred"),HL50,IF(AND('Input Sheet'!$D$21="Ram",'Input Sheet'!$D$22="Mountain"),HL51,IF(AND('Input Sheet'!$D$21="Wether",'Input Sheet'!$D$22="Crossbred"),HL52,IF(AND('Input Sheet'!$D$21="Wether",'Input Sheet'!$D$22="Mountain"),HL53,IF(AND('Input Sheet'!$D$21="Ewe",'Input Sheet'!$D$22="Crossbred"),HL54,IF(AND('Input Sheet'!$D$21="Ewe",'Input Sheet'!$D$22="Mountain"),HL55))))))</f>
        <v>360</v>
      </c>
      <c r="HM67" s="39">
        <f>IF(AND('Input Sheet'!$D$21="Ram",'Input Sheet'!$D$22="Crossbred"),HM50,IF(AND('Input Sheet'!$D$21="Ram",'Input Sheet'!$D$22="Mountain"),HM51,IF(AND('Input Sheet'!$D$21="Wether",'Input Sheet'!$D$22="Crossbred"),HM52,IF(AND('Input Sheet'!$D$21="Wether",'Input Sheet'!$D$22="Mountain"),HM53,IF(AND('Input Sheet'!$D$21="Ewe",'Input Sheet'!$D$22="Crossbred"),HM54,IF(AND('Input Sheet'!$D$21="Ewe",'Input Sheet'!$D$22="Mountain"),HM55))))))</f>
        <v>360</v>
      </c>
      <c r="HN67" s="39">
        <f>IF(AND('Input Sheet'!$D$21="Ram",'Input Sheet'!$D$22="Crossbred"),HN50,IF(AND('Input Sheet'!$D$21="Ram",'Input Sheet'!$D$22="Mountain"),HN51,IF(AND('Input Sheet'!$D$21="Wether",'Input Sheet'!$D$22="Crossbred"),HN52,IF(AND('Input Sheet'!$D$21="Wether",'Input Sheet'!$D$22="Mountain"),HN53,IF(AND('Input Sheet'!$D$21="Ewe",'Input Sheet'!$D$22="Crossbred"),HN54,IF(AND('Input Sheet'!$D$21="Ewe",'Input Sheet'!$D$22="Mountain"),HN55))))))</f>
        <v>360</v>
      </c>
      <c r="HO67" s="39">
        <f>IF(AND('Input Sheet'!$D$21="Ram",'Input Sheet'!$D$22="Crossbred"),HO50,IF(AND('Input Sheet'!$D$21="Ram",'Input Sheet'!$D$22="Mountain"),HO51,IF(AND('Input Sheet'!$D$21="Wether",'Input Sheet'!$D$22="Crossbred"),HO52,IF(AND('Input Sheet'!$D$21="Wether",'Input Sheet'!$D$22="Mountain"),HO53,IF(AND('Input Sheet'!$D$21="Ewe",'Input Sheet'!$D$22="Crossbred"),HO54,IF(AND('Input Sheet'!$D$21="Ewe",'Input Sheet'!$D$22="Mountain"),HO55))))))</f>
        <v>360</v>
      </c>
      <c r="HP67" s="39">
        <f>IF(AND('Input Sheet'!$D$21="Ram",'Input Sheet'!$D$22="Crossbred"),HP50,IF(AND('Input Sheet'!$D$21="Ram",'Input Sheet'!$D$22="Mountain"),HP51,IF(AND('Input Sheet'!$D$21="Wether",'Input Sheet'!$D$22="Crossbred"),HP52,IF(AND('Input Sheet'!$D$21="Wether",'Input Sheet'!$D$22="Mountain"),HP53,IF(AND('Input Sheet'!$D$21="Ewe",'Input Sheet'!$D$22="Crossbred"),HP54,IF(AND('Input Sheet'!$D$21="Ewe",'Input Sheet'!$D$22="Mountain"),HP55))))))</f>
        <v>360</v>
      </c>
      <c r="HQ67" s="39">
        <f>IF(AND('Input Sheet'!$D$21="Ram",'Input Sheet'!$D$22="Crossbred"),HQ50,IF(AND('Input Sheet'!$D$21="Ram",'Input Sheet'!$D$22="Mountain"),HQ51,IF(AND('Input Sheet'!$D$21="Wether",'Input Sheet'!$D$22="Crossbred"),HQ52,IF(AND('Input Sheet'!$D$21="Wether",'Input Sheet'!$D$22="Mountain"),HQ53,IF(AND('Input Sheet'!$D$21="Ewe",'Input Sheet'!$D$22="Crossbred"),HQ54,IF(AND('Input Sheet'!$D$21="Ewe",'Input Sheet'!$D$22="Mountain"),HQ55))))))</f>
        <v>360</v>
      </c>
      <c r="HR67" s="39">
        <f>IF(AND('Input Sheet'!$D$21="Ram",'Input Sheet'!$D$22="Crossbred"),HR50,IF(AND('Input Sheet'!$D$21="Ram",'Input Sheet'!$D$22="Mountain"),HR51,IF(AND('Input Sheet'!$D$21="Wether",'Input Sheet'!$D$22="Crossbred"),HR52,IF(AND('Input Sheet'!$D$21="Wether",'Input Sheet'!$D$22="Mountain"),HR53,IF(AND('Input Sheet'!$D$21="Ewe",'Input Sheet'!$D$22="Crossbred"),HR54,IF(AND('Input Sheet'!$D$21="Ewe",'Input Sheet'!$D$22="Mountain"),HR55))))))</f>
        <v>360</v>
      </c>
      <c r="HS67" s="39">
        <f>IF(AND('Input Sheet'!$D$21="Ram",'Input Sheet'!$D$22="Crossbred"),HS50,IF(AND('Input Sheet'!$D$21="Ram",'Input Sheet'!$D$22="Mountain"),HS51,IF(AND('Input Sheet'!$D$21="Wether",'Input Sheet'!$D$22="Crossbred"),HS52,IF(AND('Input Sheet'!$D$21="Wether",'Input Sheet'!$D$22="Mountain"),HS53,IF(AND('Input Sheet'!$D$21="Ewe",'Input Sheet'!$D$22="Crossbred"),HS54,IF(AND('Input Sheet'!$D$21="Ewe",'Input Sheet'!$D$22="Mountain"),HS55))))))</f>
        <v>360</v>
      </c>
      <c r="HT67" s="39">
        <f>IF(AND('Input Sheet'!$D$21="Ram",'Input Sheet'!$D$22="Crossbred"),HT50,IF(AND('Input Sheet'!$D$21="Ram",'Input Sheet'!$D$22="Mountain"),HT51,IF(AND('Input Sheet'!$D$21="Wether",'Input Sheet'!$D$22="Crossbred"),HT52,IF(AND('Input Sheet'!$D$21="Wether",'Input Sheet'!$D$22="Mountain"),HT53,IF(AND('Input Sheet'!$D$21="Ewe",'Input Sheet'!$D$22="Crossbred"),HT54,IF(AND('Input Sheet'!$D$21="Ewe",'Input Sheet'!$D$22="Mountain"),HT55))))))</f>
        <v>360</v>
      </c>
      <c r="HU67" s="39">
        <f>IF(AND('Input Sheet'!$D$21="Ram",'Input Sheet'!$D$22="Crossbred"),HU50,IF(AND('Input Sheet'!$D$21="Ram",'Input Sheet'!$D$22="Mountain"),HU51,IF(AND('Input Sheet'!$D$21="Wether",'Input Sheet'!$D$22="Crossbred"),HU52,IF(AND('Input Sheet'!$D$21="Wether",'Input Sheet'!$D$22="Mountain"),HU53,IF(AND('Input Sheet'!$D$21="Ewe",'Input Sheet'!$D$22="Crossbred"),HU54,IF(AND('Input Sheet'!$D$21="Ewe",'Input Sheet'!$D$22="Mountain"),HU55))))))</f>
        <v>360</v>
      </c>
      <c r="HV67" s="39">
        <f>IF(AND('Input Sheet'!$D$21="Ram",'Input Sheet'!$D$22="Crossbred"),HV50,IF(AND('Input Sheet'!$D$21="Ram",'Input Sheet'!$D$22="Mountain"),HV51,IF(AND('Input Sheet'!$D$21="Wether",'Input Sheet'!$D$22="Crossbred"),HV52,IF(AND('Input Sheet'!$D$21="Wether",'Input Sheet'!$D$22="Mountain"),HV53,IF(AND('Input Sheet'!$D$21="Ewe",'Input Sheet'!$D$22="Crossbred"),HV54,IF(AND('Input Sheet'!$D$21="Ewe",'Input Sheet'!$D$22="Mountain"),HV55))))))</f>
        <v>360</v>
      </c>
      <c r="HW67" s="39">
        <f>IF(AND('Input Sheet'!$D$21="Ram",'Input Sheet'!$D$22="Crossbred"),HW50,IF(AND('Input Sheet'!$D$21="Ram",'Input Sheet'!$D$22="Mountain"),HW51,IF(AND('Input Sheet'!$D$21="Wether",'Input Sheet'!$D$22="Crossbred"),HW52,IF(AND('Input Sheet'!$D$21="Wether",'Input Sheet'!$D$22="Mountain"),HW53,IF(AND('Input Sheet'!$D$21="Ewe",'Input Sheet'!$D$22="Crossbred"),HW54,IF(AND('Input Sheet'!$D$21="Ewe",'Input Sheet'!$D$22="Mountain"),HW55))))))</f>
        <v>360</v>
      </c>
      <c r="HX67" s="39">
        <f>IF(AND('Input Sheet'!$D$21="Ram",'Input Sheet'!$D$22="Crossbred"),HX50,IF(AND('Input Sheet'!$D$21="Ram",'Input Sheet'!$D$22="Mountain"),HX51,IF(AND('Input Sheet'!$D$21="Wether",'Input Sheet'!$D$22="Crossbred"),HX52,IF(AND('Input Sheet'!$D$21="Wether",'Input Sheet'!$D$22="Mountain"),HX53,IF(AND('Input Sheet'!$D$21="Ewe",'Input Sheet'!$D$22="Crossbred"),HX54,IF(AND('Input Sheet'!$D$21="Ewe",'Input Sheet'!$D$22="Mountain"),HX55))))))</f>
        <v>360</v>
      </c>
      <c r="HY67" s="39">
        <f>IF(AND('Input Sheet'!$D$21="Ram",'Input Sheet'!$D$22="Crossbred"),HY50,IF(AND('Input Sheet'!$D$21="Ram",'Input Sheet'!$D$22="Mountain"),HY51,IF(AND('Input Sheet'!$D$21="Wether",'Input Sheet'!$D$22="Crossbred"),HY52,IF(AND('Input Sheet'!$D$21="Wether",'Input Sheet'!$D$22="Mountain"),HY53,IF(AND('Input Sheet'!$D$21="Ewe",'Input Sheet'!$D$22="Crossbred"),HY54,IF(AND('Input Sheet'!$D$21="Ewe",'Input Sheet'!$D$22="Mountain"),HY55))))))</f>
        <v>360</v>
      </c>
      <c r="HZ67" s="39">
        <f>IF(AND('Input Sheet'!$D$21="Ram",'Input Sheet'!$D$22="Crossbred"),HZ50,IF(AND('Input Sheet'!$D$21="Ram",'Input Sheet'!$D$22="Mountain"),HZ51,IF(AND('Input Sheet'!$D$21="Wether",'Input Sheet'!$D$22="Crossbred"),HZ52,IF(AND('Input Sheet'!$D$21="Wether",'Input Sheet'!$D$22="Mountain"),HZ53,IF(AND('Input Sheet'!$D$21="Ewe",'Input Sheet'!$D$22="Crossbred"),HZ54,IF(AND('Input Sheet'!$D$21="Ewe",'Input Sheet'!$D$22="Mountain"),HZ55))))))</f>
        <v>360</v>
      </c>
      <c r="IA67" s="39">
        <f>IF(AND('Input Sheet'!$D$21="Ram",'Input Sheet'!$D$22="Crossbred"),IA50,IF(AND('Input Sheet'!$D$21="Ram",'Input Sheet'!$D$22="Mountain"),IA51,IF(AND('Input Sheet'!$D$21="Wether",'Input Sheet'!$D$22="Crossbred"),IA52,IF(AND('Input Sheet'!$D$21="Wether",'Input Sheet'!$D$22="Mountain"),IA53,IF(AND('Input Sheet'!$D$21="Ewe",'Input Sheet'!$D$22="Crossbred"),IA54,IF(AND('Input Sheet'!$D$21="Ewe",'Input Sheet'!$D$22="Mountain"),IA55))))))</f>
        <v>360</v>
      </c>
      <c r="IB67" s="39">
        <f>IF(AND('Input Sheet'!$D$21="Ram",'Input Sheet'!$D$22="Crossbred"),IB50,IF(AND('Input Sheet'!$D$21="Ram",'Input Sheet'!$D$22="Mountain"),IB51,IF(AND('Input Sheet'!$D$21="Wether",'Input Sheet'!$D$22="Crossbred"),IB52,IF(AND('Input Sheet'!$D$21="Wether",'Input Sheet'!$D$22="Mountain"),IB53,IF(AND('Input Sheet'!$D$21="Ewe",'Input Sheet'!$D$22="Crossbred"),IB54,IF(AND('Input Sheet'!$D$21="Ewe",'Input Sheet'!$D$22="Mountain"),IB55))))))</f>
        <v>360</v>
      </c>
      <c r="IC67" s="39">
        <f>IF(AND('Input Sheet'!$D$21="Ram",'Input Sheet'!$D$22="Crossbred"),IC50,IF(AND('Input Sheet'!$D$21="Ram",'Input Sheet'!$D$22="Mountain"),IC51,IF(AND('Input Sheet'!$D$21="Wether",'Input Sheet'!$D$22="Crossbred"),IC52,IF(AND('Input Sheet'!$D$21="Wether",'Input Sheet'!$D$22="Mountain"),IC53,IF(AND('Input Sheet'!$D$21="Ewe",'Input Sheet'!$D$22="Crossbred"),IC54,IF(AND('Input Sheet'!$D$21="Ewe",'Input Sheet'!$D$22="Mountain"),IC55))))))</f>
        <v>360</v>
      </c>
      <c r="ID67" s="39">
        <f>IF(AND('Input Sheet'!$D$21="Ram",'Input Sheet'!$D$22="Crossbred"),ID50,IF(AND('Input Sheet'!$D$21="Ram",'Input Sheet'!$D$22="Mountain"),ID51,IF(AND('Input Sheet'!$D$21="Wether",'Input Sheet'!$D$22="Crossbred"),ID52,IF(AND('Input Sheet'!$D$21="Wether",'Input Sheet'!$D$22="Mountain"),ID53,IF(AND('Input Sheet'!$D$21="Ewe",'Input Sheet'!$D$22="Crossbred"),ID54,IF(AND('Input Sheet'!$D$21="Ewe",'Input Sheet'!$D$22="Mountain"),ID55))))))</f>
        <v>360</v>
      </c>
      <c r="IE67" s="39">
        <f>IF(AND('Input Sheet'!$D$21="Ram",'Input Sheet'!$D$22="Crossbred"),IE50,IF(AND('Input Sheet'!$D$21="Ram",'Input Sheet'!$D$22="Mountain"),IE51,IF(AND('Input Sheet'!$D$21="Wether",'Input Sheet'!$D$22="Crossbred"),IE52,IF(AND('Input Sheet'!$D$21="Wether",'Input Sheet'!$D$22="Mountain"),IE53,IF(AND('Input Sheet'!$D$21="Ewe",'Input Sheet'!$D$22="Crossbred"),IE54,IF(AND('Input Sheet'!$D$21="Ewe",'Input Sheet'!$D$22="Mountain"),IE55))))))</f>
        <v>360</v>
      </c>
      <c r="IF67" s="39">
        <f>IF(AND('Input Sheet'!$D$21="Ram",'Input Sheet'!$D$22="Crossbred"),IF50,IF(AND('Input Sheet'!$D$21="Ram",'Input Sheet'!$D$22="Mountain"),IF51,IF(AND('Input Sheet'!$D$21="Wether",'Input Sheet'!$D$22="Crossbred"),IF52,IF(AND('Input Sheet'!$D$21="Wether",'Input Sheet'!$D$22="Mountain"),IF53,IF(AND('Input Sheet'!$D$21="Ewe",'Input Sheet'!$D$22="Crossbred"),IF54,IF(AND('Input Sheet'!$D$21="Ewe",'Input Sheet'!$D$22="Mountain"),IF55))))))</f>
        <v>360</v>
      </c>
      <c r="IG67" s="39">
        <f>IF(AND('Input Sheet'!$D$21="Ram",'Input Sheet'!$D$22="Crossbred"),IG50,IF(AND('Input Sheet'!$D$21="Ram",'Input Sheet'!$D$22="Mountain"),IG51,IF(AND('Input Sheet'!$D$21="Wether",'Input Sheet'!$D$22="Crossbred"),IG52,IF(AND('Input Sheet'!$D$21="Wether",'Input Sheet'!$D$22="Mountain"),IG53,IF(AND('Input Sheet'!$D$21="Ewe",'Input Sheet'!$D$22="Crossbred"),IG54,IF(AND('Input Sheet'!$D$21="Ewe",'Input Sheet'!$D$22="Mountain"),IG55))))))</f>
        <v>360</v>
      </c>
      <c r="IH67" s="39">
        <f>IF(AND('Input Sheet'!$D$21="Ram",'Input Sheet'!$D$22="Crossbred"),IH50,IF(AND('Input Sheet'!$D$21="Ram",'Input Sheet'!$D$22="Mountain"),IH51,IF(AND('Input Sheet'!$D$21="Wether",'Input Sheet'!$D$22="Crossbred"),IH52,IF(AND('Input Sheet'!$D$21="Wether",'Input Sheet'!$D$22="Mountain"),IH53,IF(AND('Input Sheet'!$D$21="Ewe",'Input Sheet'!$D$22="Crossbred"),IH54,IF(AND('Input Sheet'!$D$21="Ewe",'Input Sheet'!$D$22="Mountain"),IH55))))))</f>
        <v>360</v>
      </c>
      <c r="II67" s="39">
        <f>IF(AND('Input Sheet'!$D$21="Ram",'Input Sheet'!$D$22="Crossbred"),II50,IF(AND('Input Sheet'!$D$21="Ram",'Input Sheet'!$D$22="Mountain"),II51,IF(AND('Input Sheet'!$D$21="Wether",'Input Sheet'!$D$22="Crossbred"),II52,IF(AND('Input Sheet'!$D$21="Wether",'Input Sheet'!$D$22="Mountain"),II53,IF(AND('Input Sheet'!$D$21="Ewe",'Input Sheet'!$D$22="Crossbred"),II54,IF(AND('Input Sheet'!$D$21="Ewe",'Input Sheet'!$D$22="Mountain"),II55))))))</f>
        <v>360</v>
      </c>
      <c r="IJ67" s="39">
        <f>IF(AND('Input Sheet'!$D$21="Ram",'Input Sheet'!$D$22="Crossbred"),IJ50,IF(AND('Input Sheet'!$D$21="Ram",'Input Sheet'!$D$22="Mountain"),IJ51,IF(AND('Input Sheet'!$D$21="Wether",'Input Sheet'!$D$22="Crossbred"),IJ52,IF(AND('Input Sheet'!$D$21="Wether",'Input Sheet'!$D$22="Mountain"),IJ53,IF(AND('Input Sheet'!$D$21="Ewe",'Input Sheet'!$D$22="Crossbred"),IJ54,IF(AND('Input Sheet'!$D$21="Ewe",'Input Sheet'!$D$22="Mountain"),IJ55))))))</f>
        <v>360</v>
      </c>
      <c r="IK67" s="39">
        <f>IF(AND('Input Sheet'!$D$21="Ram",'Input Sheet'!$D$22="Crossbred"),IK50,IF(AND('Input Sheet'!$D$21="Ram",'Input Sheet'!$D$22="Mountain"),IK51,IF(AND('Input Sheet'!$D$21="Wether",'Input Sheet'!$D$22="Crossbred"),IK52,IF(AND('Input Sheet'!$D$21="Wether",'Input Sheet'!$D$22="Mountain"),IK53,IF(AND('Input Sheet'!$D$21="Ewe",'Input Sheet'!$D$22="Crossbred"),IK54,IF(AND('Input Sheet'!$D$21="Ewe",'Input Sheet'!$D$22="Mountain"),IK55))))))</f>
        <v>360</v>
      </c>
      <c r="IL67" s="39">
        <f>IF(AND('Input Sheet'!$D$21="Ram",'Input Sheet'!$D$22="Crossbred"),IL50,IF(AND('Input Sheet'!$D$21="Ram",'Input Sheet'!$D$22="Mountain"),IL51,IF(AND('Input Sheet'!$D$21="Wether",'Input Sheet'!$D$22="Crossbred"),IL52,IF(AND('Input Sheet'!$D$21="Wether",'Input Sheet'!$D$22="Mountain"),IL53,IF(AND('Input Sheet'!$D$21="Ewe",'Input Sheet'!$D$22="Crossbred"),IL54,IF(AND('Input Sheet'!$D$21="Ewe",'Input Sheet'!$D$22="Mountain"),IL55))))))</f>
        <v>360</v>
      </c>
      <c r="IM67" s="39">
        <f>IF(AND('Input Sheet'!$D$21="Ram",'Input Sheet'!$D$22="Crossbred"),IM50,IF(AND('Input Sheet'!$D$21="Ram",'Input Sheet'!$D$22="Mountain"),IM51,IF(AND('Input Sheet'!$D$21="Wether",'Input Sheet'!$D$22="Crossbred"),IM52,IF(AND('Input Sheet'!$D$21="Wether",'Input Sheet'!$D$22="Mountain"),IM53,IF(AND('Input Sheet'!$D$21="Ewe",'Input Sheet'!$D$22="Crossbred"),IM54,IF(AND('Input Sheet'!$D$21="Ewe",'Input Sheet'!$D$22="Mountain"),IM55))))))</f>
        <v>360</v>
      </c>
      <c r="IN67" s="39">
        <f>IF(AND('Input Sheet'!$D$21="Ram",'Input Sheet'!$D$22="Crossbred"),IN50,IF(AND('Input Sheet'!$D$21="Ram",'Input Sheet'!$D$22="Mountain"),IN51,IF(AND('Input Sheet'!$D$21="Wether",'Input Sheet'!$D$22="Crossbred"),IN52,IF(AND('Input Sheet'!$D$21="Wether",'Input Sheet'!$D$22="Mountain"),IN53,IF(AND('Input Sheet'!$D$21="Ewe",'Input Sheet'!$D$22="Crossbred"),IN54,IF(AND('Input Sheet'!$D$21="Ewe",'Input Sheet'!$D$22="Mountain"),IN55))))))</f>
        <v>360</v>
      </c>
      <c r="IO67" s="39">
        <f>IF(AND('Input Sheet'!$D$21="Ram",'Input Sheet'!$D$22="Crossbred"),IO50,IF(AND('Input Sheet'!$D$21="Ram",'Input Sheet'!$D$22="Mountain"),IO51,IF(AND('Input Sheet'!$D$21="Wether",'Input Sheet'!$D$22="Crossbred"),IO52,IF(AND('Input Sheet'!$D$21="Wether",'Input Sheet'!$D$22="Mountain"),IO53,IF(AND('Input Sheet'!$D$21="Ewe",'Input Sheet'!$D$22="Crossbred"),IO54,IF(AND('Input Sheet'!$D$21="Ewe",'Input Sheet'!$D$22="Mountain"),IO55))))))</f>
        <v>360</v>
      </c>
      <c r="IP67" s="39">
        <f>IF(AND('Input Sheet'!$D$21="Ram",'Input Sheet'!$D$22="Crossbred"),IP50,IF(AND('Input Sheet'!$D$21="Ram",'Input Sheet'!$D$22="Mountain"),IP51,IF(AND('Input Sheet'!$D$21="Wether",'Input Sheet'!$D$22="Crossbred"),IP52,IF(AND('Input Sheet'!$D$21="Wether",'Input Sheet'!$D$22="Mountain"),IP53,IF(AND('Input Sheet'!$D$21="Ewe",'Input Sheet'!$D$22="Crossbred"),IP54,IF(AND('Input Sheet'!$D$21="Ewe",'Input Sheet'!$D$22="Mountain"),IP55))))))</f>
        <v>360</v>
      </c>
      <c r="IQ67" s="39">
        <f>IF(AND('Input Sheet'!$D$21="Ram",'Input Sheet'!$D$22="Crossbred"),IQ50,IF(AND('Input Sheet'!$D$21="Ram",'Input Sheet'!$D$22="Mountain"),IQ51,IF(AND('Input Sheet'!$D$21="Wether",'Input Sheet'!$D$22="Crossbred"),IQ52,IF(AND('Input Sheet'!$D$21="Wether",'Input Sheet'!$D$22="Mountain"),IQ53,IF(AND('Input Sheet'!$D$21="Ewe",'Input Sheet'!$D$22="Crossbred"),IQ54,IF(AND('Input Sheet'!$D$21="Ewe",'Input Sheet'!$D$22="Mountain"),IQ55))))))</f>
        <v>360</v>
      </c>
      <c r="IR67" s="39">
        <f>IF(AND('Input Sheet'!$D$21="Ram",'Input Sheet'!$D$22="Crossbred"),IR50,IF(AND('Input Sheet'!$D$21="Ram",'Input Sheet'!$D$22="Mountain"),IR51,IF(AND('Input Sheet'!$D$21="Wether",'Input Sheet'!$D$22="Crossbred"),IR52,IF(AND('Input Sheet'!$D$21="Wether",'Input Sheet'!$D$22="Mountain"),IR53,IF(AND('Input Sheet'!$D$21="Ewe",'Input Sheet'!$D$22="Crossbred"),IR54,IF(AND('Input Sheet'!$D$21="Ewe",'Input Sheet'!$D$22="Mountain"),IR55))))))</f>
        <v>360</v>
      </c>
      <c r="IS67" s="39">
        <f>IF(AND('Input Sheet'!$D$21="Ram",'Input Sheet'!$D$22="Crossbred"),IS50,IF(AND('Input Sheet'!$D$21="Ram",'Input Sheet'!$D$22="Mountain"),IS51,IF(AND('Input Sheet'!$D$21="Wether",'Input Sheet'!$D$22="Crossbred"),IS52,IF(AND('Input Sheet'!$D$21="Wether",'Input Sheet'!$D$22="Mountain"),IS53,IF(AND('Input Sheet'!$D$21="Ewe",'Input Sheet'!$D$22="Crossbred"),IS54,IF(AND('Input Sheet'!$D$21="Ewe",'Input Sheet'!$D$22="Mountain"),IS55))))))</f>
        <v>360</v>
      </c>
      <c r="IT67" s="39">
        <f>IF(AND('Input Sheet'!$D$21="Ram",'Input Sheet'!$D$22="Crossbred"),IT50,IF(AND('Input Sheet'!$D$21="Ram",'Input Sheet'!$D$22="Mountain"),IT51,IF(AND('Input Sheet'!$D$21="Wether",'Input Sheet'!$D$22="Crossbred"),IT52,IF(AND('Input Sheet'!$D$21="Wether",'Input Sheet'!$D$22="Mountain"),IT53,IF(AND('Input Sheet'!$D$21="Ewe",'Input Sheet'!$D$22="Crossbred"),IT54,IF(AND('Input Sheet'!$D$21="Ewe",'Input Sheet'!$D$22="Mountain"),IT55))))))</f>
        <v>360</v>
      </c>
      <c r="IU67" s="39">
        <f>IF(AND('Input Sheet'!$D$21="Ram",'Input Sheet'!$D$22="Crossbred"),IU50,IF(AND('Input Sheet'!$D$21="Ram",'Input Sheet'!$D$22="Mountain"),IU51,IF(AND('Input Sheet'!$D$21="Wether",'Input Sheet'!$D$22="Crossbred"),IU52,IF(AND('Input Sheet'!$D$21="Wether",'Input Sheet'!$D$22="Mountain"),IU53,IF(AND('Input Sheet'!$D$21="Ewe",'Input Sheet'!$D$22="Crossbred"),IU54,IF(AND('Input Sheet'!$D$21="Ewe",'Input Sheet'!$D$22="Mountain"),IU55))))))</f>
        <v>360</v>
      </c>
      <c r="IV67" s="39">
        <f>IF(AND('Input Sheet'!$D$21="Ram",'Input Sheet'!$D$22="Crossbred"),IV50,IF(AND('Input Sheet'!$D$21="Ram",'Input Sheet'!$D$22="Mountain"),IV51,IF(AND('Input Sheet'!$D$21="Wether",'Input Sheet'!$D$22="Crossbred"),IV52,IF(AND('Input Sheet'!$D$21="Wether",'Input Sheet'!$D$22="Mountain"),IV53,IF(AND('Input Sheet'!$D$21="Ewe",'Input Sheet'!$D$22="Crossbred"),IV54,IF(AND('Input Sheet'!$D$21="Ewe",'Input Sheet'!$D$22="Mountain"),IV55))))))</f>
        <v>360</v>
      </c>
      <c r="IW67" s="39">
        <f>IF(AND('Input Sheet'!$D$21="Ram",'Input Sheet'!$D$22="Crossbred"),IW50,IF(AND('Input Sheet'!$D$21="Ram",'Input Sheet'!$D$22="Mountain"),IW51,IF(AND('Input Sheet'!$D$21="Wether",'Input Sheet'!$D$22="Crossbred"),IW52,IF(AND('Input Sheet'!$D$21="Wether",'Input Sheet'!$D$22="Mountain"),IW53,IF(AND('Input Sheet'!$D$21="Ewe",'Input Sheet'!$D$22="Crossbred"),IW54,IF(AND('Input Sheet'!$D$21="Ewe",'Input Sheet'!$D$22="Mountain"),IW55))))))</f>
        <v>360</v>
      </c>
      <c r="IX67" s="39">
        <f>IF(AND('Input Sheet'!$D$21="Ram",'Input Sheet'!$D$22="Crossbred"),IX50,IF(AND('Input Sheet'!$D$21="Ram",'Input Sheet'!$D$22="Mountain"),IX51,IF(AND('Input Sheet'!$D$21="Wether",'Input Sheet'!$D$22="Crossbred"),IX52,IF(AND('Input Sheet'!$D$21="Wether",'Input Sheet'!$D$22="Mountain"),IX53,IF(AND('Input Sheet'!$D$21="Ewe",'Input Sheet'!$D$22="Crossbred"),IX54,IF(AND('Input Sheet'!$D$21="Ewe",'Input Sheet'!$D$22="Mountain"),IX55))))))</f>
        <v>360</v>
      </c>
      <c r="IY67" s="39">
        <f>IF(AND('Input Sheet'!$D$21="Ram",'Input Sheet'!$D$22="Crossbred"),IY50,IF(AND('Input Sheet'!$D$21="Ram",'Input Sheet'!$D$22="Mountain"),IY51,IF(AND('Input Sheet'!$D$21="Wether",'Input Sheet'!$D$22="Crossbred"),IY52,IF(AND('Input Sheet'!$D$21="Wether",'Input Sheet'!$D$22="Mountain"),IY53,IF(AND('Input Sheet'!$D$21="Ewe",'Input Sheet'!$D$22="Crossbred"),IY54,IF(AND('Input Sheet'!$D$21="Ewe",'Input Sheet'!$D$22="Mountain"),IY55))))))</f>
        <v>360</v>
      </c>
      <c r="IZ67" s="39">
        <f>IF(AND('Input Sheet'!$D$21="Ram",'Input Sheet'!$D$22="Crossbred"),IZ50,IF(AND('Input Sheet'!$D$21="Ram",'Input Sheet'!$D$22="Mountain"),IZ51,IF(AND('Input Sheet'!$D$21="Wether",'Input Sheet'!$D$22="Crossbred"),IZ52,IF(AND('Input Sheet'!$D$21="Wether",'Input Sheet'!$D$22="Mountain"),IZ53,IF(AND('Input Sheet'!$D$21="Ewe",'Input Sheet'!$D$22="Crossbred"),IZ54,IF(AND('Input Sheet'!$D$21="Ewe",'Input Sheet'!$D$22="Mountain"),IZ55))))))</f>
        <v>360</v>
      </c>
      <c r="JA67" s="39">
        <f>IF(AND('Input Sheet'!$D$21="Ram",'Input Sheet'!$D$22="Crossbred"),JA50,IF(AND('Input Sheet'!$D$21="Ram",'Input Sheet'!$D$22="Mountain"),JA51,IF(AND('Input Sheet'!$D$21="Wether",'Input Sheet'!$D$22="Crossbred"),JA52,IF(AND('Input Sheet'!$D$21="Wether",'Input Sheet'!$D$22="Mountain"),JA53,IF(AND('Input Sheet'!$D$21="Ewe",'Input Sheet'!$D$22="Crossbred"),JA54,IF(AND('Input Sheet'!$D$21="Ewe",'Input Sheet'!$D$22="Mountain"),JA55))))))</f>
        <v>360</v>
      </c>
      <c r="JB67" s="39">
        <f>IF(AND('Input Sheet'!$D$21="Ram",'Input Sheet'!$D$22="Crossbred"),JB50,IF(AND('Input Sheet'!$D$21="Ram",'Input Sheet'!$D$22="Mountain"),JB51,IF(AND('Input Sheet'!$D$21="Wether",'Input Sheet'!$D$22="Crossbred"),JB52,IF(AND('Input Sheet'!$D$21="Wether",'Input Sheet'!$D$22="Mountain"),JB53,IF(AND('Input Sheet'!$D$21="Ewe",'Input Sheet'!$D$22="Crossbred"),JB54,IF(AND('Input Sheet'!$D$21="Ewe",'Input Sheet'!$D$22="Mountain"),JB55))))))</f>
        <v>360</v>
      </c>
      <c r="JC67" s="39">
        <f>IF(AND('Input Sheet'!$D$21="Ram",'Input Sheet'!$D$22="Crossbred"),JC50,IF(AND('Input Sheet'!$D$21="Ram",'Input Sheet'!$D$22="Mountain"),JC51,IF(AND('Input Sheet'!$D$21="Wether",'Input Sheet'!$D$22="Crossbred"),JC52,IF(AND('Input Sheet'!$D$21="Wether",'Input Sheet'!$D$22="Mountain"),JC53,IF(AND('Input Sheet'!$D$21="Ewe",'Input Sheet'!$D$22="Crossbred"),JC54,IF(AND('Input Sheet'!$D$21="Ewe",'Input Sheet'!$D$22="Mountain"),JC55))))))</f>
        <v>360</v>
      </c>
      <c r="JD67" s="39">
        <f>IF(AND('Input Sheet'!$D$21="Ram",'Input Sheet'!$D$22="Crossbred"),JD50,IF(AND('Input Sheet'!$D$21="Ram",'Input Sheet'!$D$22="Mountain"),JD51,IF(AND('Input Sheet'!$D$21="Wether",'Input Sheet'!$D$22="Crossbred"),JD52,IF(AND('Input Sheet'!$D$21="Wether",'Input Sheet'!$D$22="Mountain"),JD53,IF(AND('Input Sheet'!$D$21="Ewe",'Input Sheet'!$D$22="Crossbred"),JD54,IF(AND('Input Sheet'!$D$21="Ewe",'Input Sheet'!$D$22="Mountain"),JD55))))))</f>
        <v>360</v>
      </c>
      <c r="JE67" s="39">
        <f>IF(AND('Input Sheet'!$D$21="Ram",'Input Sheet'!$D$22="Crossbred"),JE50,IF(AND('Input Sheet'!$D$21="Ram",'Input Sheet'!$D$22="Mountain"),JE51,IF(AND('Input Sheet'!$D$21="Wether",'Input Sheet'!$D$22="Crossbred"),JE52,IF(AND('Input Sheet'!$D$21="Wether",'Input Sheet'!$D$22="Mountain"),JE53,IF(AND('Input Sheet'!$D$21="Ewe",'Input Sheet'!$D$22="Crossbred"),JE54,IF(AND('Input Sheet'!$D$21="Ewe",'Input Sheet'!$D$22="Mountain"),JE55))))))</f>
        <v>360</v>
      </c>
      <c r="JF67" s="39">
        <f>IF(AND('Input Sheet'!$D$21="Ram",'Input Sheet'!$D$22="Crossbred"),JF50,IF(AND('Input Sheet'!$D$21="Ram",'Input Sheet'!$D$22="Mountain"),JF51,IF(AND('Input Sheet'!$D$21="Wether",'Input Sheet'!$D$22="Crossbred"),JF52,IF(AND('Input Sheet'!$D$21="Wether",'Input Sheet'!$D$22="Mountain"),JF53,IF(AND('Input Sheet'!$D$21="Ewe",'Input Sheet'!$D$22="Crossbred"),JF54,IF(AND('Input Sheet'!$D$21="Ewe",'Input Sheet'!$D$22="Mountain"),JF55))))))</f>
        <v>360</v>
      </c>
      <c r="JG67" s="39">
        <f>IF(AND('Input Sheet'!$D$21="Ram",'Input Sheet'!$D$22="Crossbred"),JG50,IF(AND('Input Sheet'!$D$21="Ram",'Input Sheet'!$D$22="Mountain"),JG51,IF(AND('Input Sheet'!$D$21="Wether",'Input Sheet'!$D$22="Crossbred"),JG52,IF(AND('Input Sheet'!$D$21="Wether",'Input Sheet'!$D$22="Mountain"),JG53,IF(AND('Input Sheet'!$D$21="Ewe",'Input Sheet'!$D$22="Crossbred"),JG54,IF(AND('Input Sheet'!$D$21="Ewe",'Input Sheet'!$D$22="Mountain"),JG55))))))</f>
        <v>360</v>
      </c>
      <c r="JH67" s="39">
        <f>IF(AND('Input Sheet'!$D$21="Ram",'Input Sheet'!$D$22="Crossbred"),JH50,IF(AND('Input Sheet'!$D$21="Ram",'Input Sheet'!$D$22="Mountain"),JH51,IF(AND('Input Sheet'!$D$21="Wether",'Input Sheet'!$D$22="Crossbred"),JH52,IF(AND('Input Sheet'!$D$21="Wether",'Input Sheet'!$D$22="Mountain"),JH53,IF(AND('Input Sheet'!$D$21="Ewe",'Input Sheet'!$D$22="Crossbred"),JH54,IF(AND('Input Sheet'!$D$21="Ewe",'Input Sheet'!$D$22="Mountain"),JH55))))))</f>
        <v>360</v>
      </c>
      <c r="JI67" s="39">
        <f>IF(AND('Input Sheet'!$D$21="Ram",'Input Sheet'!$D$22="Crossbred"),JI50,IF(AND('Input Sheet'!$D$21="Ram",'Input Sheet'!$D$22="Mountain"),JI51,IF(AND('Input Sheet'!$D$21="Wether",'Input Sheet'!$D$22="Crossbred"),JI52,IF(AND('Input Sheet'!$D$21="Wether",'Input Sheet'!$D$22="Mountain"),JI53,IF(AND('Input Sheet'!$D$21="Ewe",'Input Sheet'!$D$22="Crossbred"),JI54,IF(AND('Input Sheet'!$D$21="Ewe",'Input Sheet'!$D$22="Mountain"),JI55))))))</f>
        <v>360</v>
      </c>
      <c r="JJ67" s="39">
        <f>IF(AND('Input Sheet'!$D$21="Ram",'Input Sheet'!$D$22="Crossbred"),JJ50,IF(AND('Input Sheet'!$D$21="Ram",'Input Sheet'!$D$22="Mountain"),JJ51,IF(AND('Input Sheet'!$D$21="Wether",'Input Sheet'!$D$22="Crossbred"),JJ52,IF(AND('Input Sheet'!$D$21="Wether",'Input Sheet'!$D$22="Mountain"),JJ53,IF(AND('Input Sheet'!$D$21="Ewe",'Input Sheet'!$D$22="Crossbred"),JJ54,IF(AND('Input Sheet'!$D$21="Ewe",'Input Sheet'!$D$22="Mountain"),JJ55))))))</f>
        <v>360</v>
      </c>
      <c r="JK67" s="39">
        <f>IF(AND('Input Sheet'!$D$21="Ram",'Input Sheet'!$D$22="Crossbred"),JK50,IF(AND('Input Sheet'!$D$21="Ram",'Input Sheet'!$D$22="Mountain"),JK51,IF(AND('Input Sheet'!$D$21="Wether",'Input Sheet'!$D$22="Crossbred"),JK52,IF(AND('Input Sheet'!$D$21="Wether",'Input Sheet'!$D$22="Mountain"),JK53,IF(AND('Input Sheet'!$D$21="Ewe",'Input Sheet'!$D$22="Crossbred"),JK54,IF(AND('Input Sheet'!$D$21="Ewe",'Input Sheet'!$D$22="Mountain"),JK55))))))</f>
        <v>360</v>
      </c>
      <c r="JL67" s="39">
        <f>IF(AND('Input Sheet'!$D$21="Ram",'Input Sheet'!$D$22="Crossbred"),JL50,IF(AND('Input Sheet'!$D$21="Ram",'Input Sheet'!$D$22="Mountain"),JL51,IF(AND('Input Sheet'!$D$21="Wether",'Input Sheet'!$D$22="Crossbred"),JL52,IF(AND('Input Sheet'!$D$21="Wether",'Input Sheet'!$D$22="Mountain"),JL53,IF(AND('Input Sheet'!$D$21="Ewe",'Input Sheet'!$D$22="Crossbred"),JL54,IF(AND('Input Sheet'!$D$21="Ewe",'Input Sheet'!$D$22="Mountain"),JL55))))))</f>
        <v>360</v>
      </c>
      <c r="JM67" s="39">
        <f>IF(AND('Input Sheet'!$D$21="Ram",'Input Sheet'!$D$22="Crossbred"),JM50,IF(AND('Input Sheet'!$D$21="Ram",'Input Sheet'!$D$22="Mountain"),JM51,IF(AND('Input Sheet'!$D$21="Wether",'Input Sheet'!$D$22="Crossbred"),JM52,IF(AND('Input Sheet'!$D$21="Wether",'Input Sheet'!$D$22="Mountain"),JM53,IF(AND('Input Sheet'!$D$21="Ewe",'Input Sheet'!$D$22="Crossbred"),JM54,IF(AND('Input Sheet'!$D$21="Ewe",'Input Sheet'!$D$22="Mountain"),JM55))))))</f>
        <v>360</v>
      </c>
      <c r="JN67" s="39">
        <f>IF(AND('Input Sheet'!$D$21="Ram",'Input Sheet'!$D$22="Crossbred"),JN50,IF(AND('Input Sheet'!$D$21="Ram",'Input Sheet'!$D$22="Mountain"),JN51,IF(AND('Input Sheet'!$D$21="Wether",'Input Sheet'!$D$22="Crossbred"),JN52,IF(AND('Input Sheet'!$D$21="Wether",'Input Sheet'!$D$22="Mountain"),JN53,IF(AND('Input Sheet'!$D$21="Ewe",'Input Sheet'!$D$22="Crossbred"),JN54,IF(AND('Input Sheet'!$D$21="Ewe",'Input Sheet'!$D$22="Mountain"),JN55))))))</f>
        <v>360</v>
      </c>
      <c r="JO67" s="39">
        <f>IF(AND('Input Sheet'!$D$21="Ram",'Input Sheet'!$D$22="Crossbred"),JO50,IF(AND('Input Sheet'!$D$21="Ram",'Input Sheet'!$D$22="Mountain"),JO51,IF(AND('Input Sheet'!$D$21="Wether",'Input Sheet'!$D$22="Crossbred"),JO52,IF(AND('Input Sheet'!$D$21="Wether",'Input Sheet'!$D$22="Mountain"),JO53,IF(AND('Input Sheet'!$D$21="Ewe",'Input Sheet'!$D$22="Crossbred"),JO54,IF(AND('Input Sheet'!$D$21="Ewe",'Input Sheet'!$D$22="Mountain"),JO55))))))</f>
        <v>360</v>
      </c>
      <c r="JP67" s="39">
        <f>IF(AND('Input Sheet'!$D$21="Ram",'Input Sheet'!$D$22="Crossbred"),JP50,IF(AND('Input Sheet'!$D$21="Ram",'Input Sheet'!$D$22="Mountain"),JP51,IF(AND('Input Sheet'!$D$21="Wether",'Input Sheet'!$D$22="Crossbred"),JP52,IF(AND('Input Sheet'!$D$21="Wether",'Input Sheet'!$D$22="Mountain"),JP53,IF(AND('Input Sheet'!$D$21="Ewe",'Input Sheet'!$D$22="Crossbred"),JP54,IF(AND('Input Sheet'!$D$21="Ewe",'Input Sheet'!$D$22="Mountain"),JP55))))))</f>
        <v>360</v>
      </c>
      <c r="JQ67" s="39">
        <f>IF(AND('Input Sheet'!$D$21="Ram",'Input Sheet'!$D$22="Crossbred"),JQ50,IF(AND('Input Sheet'!$D$21="Ram",'Input Sheet'!$D$22="Mountain"),JQ51,IF(AND('Input Sheet'!$D$21="Wether",'Input Sheet'!$D$22="Crossbred"),JQ52,IF(AND('Input Sheet'!$D$21="Wether",'Input Sheet'!$D$22="Mountain"),JQ53,IF(AND('Input Sheet'!$D$21="Ewe",'Input Sheet'!$D$22="Crossbred"),JQ54,IF(AND('Input Sheet'!$D$21="Ewe",'Input Sheet'!$D$22="Mountain"),JQ55))))))</f>
        <v>360</v>
      </c>
      <c r="JR67" s="39">
        <f>IF(AND('Input Sheet'!$D$21="Ram",'Input Sheet'!$D$22="Crossbred"),JR50,IF(AND('Input Sheet'!$D$21="Ram",'Input Sheet'!$D$22="Mountain"),JR51,IF(AND('Input Sheet'!$D$21="Wether",'Input Sheet'!$D$22="Crossbred"),JR52,IF(AND('Input Sheet'!$D$21="Wether",'Input Sheet'!$D$22="Mountain"),JR53,IF(AND('Input Sheet'!$D$21="Ewe",'Input Sheet'!$D$22="Crossbred"),JR54,IF(AND('Input Sheet'!$D$21="Ewe",'Input Sheet'!$D$22="Mountain"),JR55))))))</f>
        <v>360</v>
      </c>
      <c r="JS67" s="39">
        <f>IF(AND('Input Sheet'!$D$21="Ram",'Input Sheet'!$D$22="Crossbred"),JS50,IF(AND('Input Sheet'!$D$21="Ram",'Input Sheet'!$D$22="Mountain"),JS51,IF(AND('Input Sheet'!$D$21="Wether",'Input Sheet'!$D$22="Crossbred"),JS52,IF(AND('Input Sheet'!$D$21="Wether",'Input Sheet'!$D$22="Mountain"),JS53,IF(AND('Input Sheet'!$D$21="Ewe",'Input Sheet'!$D$22="Crossbred"),JS54,IF(AND('Input Sheet'!$D$21="Ewe",'Input Sheet'!$D$22="Mountain"),JS55))))))</f>
        <v>360</v>
      </c>
      <c r="JT67" s="39">
        <f>IF(AND('Input Sheet'!$D$21="Ram",'Input Sheet'!$D$22="Crossbred"),JT50,IF(AND('Input Sheet'!$D$21="Ram",'Input Sheet'!$D$22="Mountain"),JT51,IF(AND('Input Sheet'!$D$21="Wether",'Input Sheet'!$D$22="Crossbred"),JT52,IF(AND('Input Sheet'!$D$21="Wether",'Input Sheet'!$D$22="Mountain"),JT53,IF(AND('Input Sheet'!$D$21="Ewe",'Input Sheet'!$D$22="Crossbred"),JT54,IF(AND('Input Sheet'!$D$21="Ewe",'Input Sheet'!$D$22="Mountain"),JT55))))))</f>
        <v>360</v>
      </c>
      <c r="JU67" s="39">
        <f>IF(AND('Input Sheet'!$D$21="Ram",'Input Sheet'!$D$22="Crossbred"),JU50,IF(AND('Input Sheet'!$D$21="Ram",'Input Sheet'!$D$22="Mountain"),JU51,IF(AND('Input Sheet'!$D$21="Wether",'Input Sheet'!$D$22="Crossbred"),JU52,IF(AND('Input Sheet'!$D$21="Wether",'Input Sheet'!$D$22="Mountain"),JU53,IF(AND('Input Sheet'!$D$21="Ewe",'Input Sheet'!$D$22="Crossbred"),JU54,IF(AND('Input Sheet'!$D$21="Ewe",'Input Sheet'!$D$22="Mountain"),JU55))))))</f>
        <v>360</v>
      </c>
      <c r="JV67" s="39">
        <f>IF(AND('Input Sheet'!$D$21="Ram",'Input Sheet'!$D$22="Crossbred"),JV50,IF(AND('Input Sheet'!$D$21="Ram",'Input Sheet'!$D$22="Mountain"),JV51,IF(AND('Input Sheet'!$D$21="Wether",'Input Sheet'!$D$22="Crossbred"),JV52,IF(AND('Input Sheet'!$D$21="Wether",'Input Sheet'!$D$22="Mountain"),JV53,IF(AND('Input Sheet'!$D$21="Ewe",'Input Sheet'!$D$22="Crossbred"),JV54,IF(AND('Input Sheet'!$D$21="Ewe",'Input Sheet'!$D$22="Mountain"),JV55))))))</f>
        <v>360</v>
      </c>
      <c r="JW67" s="39">
        <f>IF(AND('Input Sheet'!$D$21="Ram",'Input Sheet'!$D$22="Crossbred"),JW50,IF(AND('Input Sheet'!$D$21="Ram",'Input Sheet'!$D$22="Mountain"),JW51,IF(AND('Input Sheet'!$D$21="Wether",'Input Sheet'!$D$22="Crossbred"),JW52,IF(AND('Input Sheet'!$D$21="Wether",'Input Sheet'!$D$22="Mountain"),JW53,IF(AND('Input Sheet'!$D$21="Ewe",'Input Sheet'!$D$22="Crossbred"),JW54,IF(AND('Input Sheet'!$D$21="Ewe",'Input Sheet'!$D$22="Mountain"),JW55))))))</f>
        <v>360</v>
      </c>
      <c r="JX67" s="39">
        <f>IF(AND('Input Sheet'!$D$21="Ram",'Input Sheet'!$D$22="Crossbred"),JX50,IF(AND('Input Sheet'!$D$21="Ram",'Input Sheet'!$D$22="Mountain"),JX51,IF(AND('Input Sheet'!$D$21="Wether",'Input Sheet'!$D$22="Crossbred"),JX52,IF(AND('Input Sheet'!$D$21="Wether",'Input Sheet'!$D$22="Mountain"),JX53,IF(AND('Input Sheet'!$D$21="Ewe",'Input Sheet'!$D$22="Crossbred"),JX54,IF(AND('Input Sheet'!$D$21="Ewe",'Input Sheet'!$D$22="Mountain"),JX55))))))</f>
        <v>360</v>
      </c>
      <c r="JY67" s="39">
        <f>IF(AND('Input Sheet'!$D$21="Ram",'Input Sheet'!$D$22="Crossbred"),JY50,IF(AND('Input Sheet'!$D$21="Ram",'Input Sheet'!$D$22="Mountain"),JY51,IF(AND('Input Sheet'!$D$21="Wether",'Input Sheet'!$D$22="Crossbred"),JY52,IF(AND('Input Sheet'!$D$21="Wether",'Input Sheet'!$D$22="Mountain"),JY53,IF(AND('Input Sheet'!$D$21="Ewe",'Input Sheet'!$D$22="Crossbred"),JY54,IF(AND('Input Sheet'!$D$21="Ewe",'Input Sheet'!$D$22="Mountain"),JY55))))))</f>
        <v>360</v>
      </c>
      <c r="JZ67" s="39">
        <f>IF(AND('Input Sheet'!$D$21="Ram",'Input Sheet'!$D$22="Crossbred"),JZ50,IF(AND('Input Sheet'!$D$21="Ram",'Input Sheet'!$D$22="Mountain"),JZ51,IF(AND('Input Sheet'!$D$21="Wether",'Input Sheet'!$D$22="Crossbred"),JZ52,IF(AND('Input Sheet'!$D$21="Wether",'Input Sheet'!$D$22="Mountain"),JZ53,IF(AND('Input Sheet'!$D$21="Ewe",'Input Sheet'!$D$22="Crossbred"),JZ54,IF(AND('Input Sheet'!$D$21="Ewe",'Input Sheet'!$D$22="Mountain"),JZ55))))))</f>
        <v>360</v>
      </c>
      <c r="KA67" s="39">
        <f>IF(AND('Input Sheet'!$D$21="Ram",'Input Sheet'!$D$22="Crossbred"),KA50,IF(AND('Input Sheet'!$D$21="Ram",'Input Sheet'!$D$22="Mountain"),KA51,IF(AND('Input Sheet'!$D$21="Wether",'Input Sheet'!$D$22="Crossbred"),KA52,IF(AND('Input Sheet'!$D$21="Wether",'Input Sheet'!$D$22="Mountain"),KA53,IF(AND('Input Sheet'!$D$21="Ewe",'Input Sheet'!$D$22="Crossbred"),KA54,IF(AND('Input Sheet'!$D$21="Ewe",'Input Sheet'!$D$22="Mountain"),KA55))))))</f>
        <v>360</v>
      </c>
      <c r="KB67" s="39">
        <f>IF(AND('Input Sheet'!$D$21="Ram",'Input Sheet'!$D$22="Crossbred"),KB50,IF(AND('Input Sheet'!$D$21="Ram",'Input Sheet'!$D$22="Mountain"),KB51,IF(AND('Input Sheet'!$D$21="Wether",'Input Sheet'!$D$22="Crossbred"),KB52,IF(AND('Input Sheet'!$D$21="Wether",'Input Sheet'!$D$22="Mountain"),KB53,IF(AND('Input Sheet'!$D$21="Ewe",'Input Sheet'!$D$22="Crossbred"),KB54,IF(AND('Input Sheet'!$D$21="Ewe",'Input Sheet'!$D$22="Mountain"),KB55))))))</f>
        <v>360</v>
      </c>
      <c r="KC67" s="39">
        <f>IF(AND('Input Sheet'!$D$21="Ram",'Input Sheet'!$D$22="Crossbred"),KC50,IF(AND('Input Sheet'!$D$21="Ram",'Input Sheet'!$D$22="Mountain"),KC51,IF(AND('Input Sheet'!$D$21="Wether",'Input Sheet'!$D$22="Crossbred"),KC52,IF(AND('Input Sheet'!$D$21="Wether",'Input Sheet'!$D$22="Mountain"),KC53,IF(AND('Input Sheet'!$D$21="Ewe",'Input Sheet'!$D$22="Crossbred"),KC54,IF(AND('Input Sheet'!$D$21="Ewe",'Input Sheet'!$D$22="Mountain"),KC55))))))</f>
        <v>360</v>
      </c>
      <c r="KD67" s="39">
        <f>IF(AND('Input Sheet'!$D$21="Ram",'Input Sheet'!$D$22="Crossbred"),KD50,IF(AND('Input Sheet'!$D$21="Ram",'Input Sheet'!$D$22="Mountain"),KD51,IF(AND('Input Sheet'!$D$21="Wether",'Input Sheet'!$D$22="Crossbred"),KD52,IF(AND('Input Sheet'!$D$21="Wether",'Input Sheet'!$D$22="Mountain"),KD53,IF(AND('Input Sheet'!$D$21="Ewe",'Input Sheet'!$D$22="Crossbred"),KD54,IF(AND('Input Sheet'!$D$21="Ewe",'Input Sheet'!$D$22="Mountain"),KD55))))))</f>
        <v>360</v>
      </c>
      <c r="KE67" s="39">
        <f>IF(AND('Input Sheet'!$D$21="Ram",'Input Sheet'!$D$22="Crossbred"),KE50,IF(AND('Input Sheet'!$D$21="Ram",'Input Sheet'!$D$22="Mountain"),KE51,IF(AND('Input Sheet'!$D$21="Wether",'Input Sheet'!$D$22="Crossbred"),KE52,IF(AND('Input Sheet'!$D$21="Wether",'Input Sheet'!$D$22="Mountain"),KE53,IF(AND('Input Sheet'!$D$21="Ewe",'Input Sheet'!$D$22="Crossbred"),KE54,IF(AND('Input Sheet'!$D$21="Ewe",'Input Sheet'!$D$22="Mountain"),KE55))))))</f>
        <v>360</v>
      </c>
      <c r="KF67" s="39">
        <f>IF(AND('Input Sheet'!$D$21="Ram",'Input Sheet'!$D$22="Crossbred"),KF50,IF(AND('Input Sheet'!$D$21="Ram",'Input Sheet'!$D$22="Mountain"),KF51,IF(AND('Input Sheet'!$D$21="Wether",'Input Sheet'!$D$22="Crossbred"),KF52,IF(AND('Input Sheet'!$D$21="Wether",'Input Sheet'!$D$22="Mountain"),KF53,IF(AND('Input Sheet'!$D$21="Ewe",'Input Sheet'!$D$22="Crossbred"),KF54,IF(AND('Input Sheet'!$D$21="Ewe",'Input Sheet'!$D$22="Mountain"),KF55))))))</f>
        <v>360</v>
      </c>
      <c r="KG67" s="39">
        <f>IF(AND('Input Sheet'!$D$21="Ram",'Input Sheet'!$D$22="Crossbred"),KG50,IF(AND('Input Sheet'!$D$21="Ram",'Input Sheet'!$D$22="Mountain"),KG51,IF(AND('Input Sheet'!$D$21="Wether",'Input Sheet'!$D$22="Crossbred"),KG52,IF(AND('Input Sheet'!$D$21="Wether",'Input Sheet'!$D$22="Mountain"),KG53,IF(AND('Input Sheet'!$D$21="Ewe",'Input Sheet'!$D$22="Crossbred"),KG54,IF(AND('Input Sheet'!$D$21="Ewe",'Input Sheet'!$D$22="Mountain"),KG55))))))</f>
        <v>360</v>
      </c>
      <c r="KH67" s="39">
        <f>IF(AND('Input Sheet'!$D$21="Ram",'Input Sheet'!$D$22="Crossbred"),KH50,IF(AND('Input Sheet'!$D$21="Ram",'Input Sheet'!$D$22="Mountain"),KH51,IF(AND('Input Sheet'!$D$21="Wether",'Input Sheet'!$D$22="Crossbred"),KH52,IF(AND('Input Sheet'!$D$21="Wether",'Input Sheet'!$D$22="Mountain"),KH53,IF(AND('Input Sheet'!$D$21="Ewe",'Input Sheet'!$D$22="Crossbred"),KH54,IF(AND('Input Sheet'!$D$21="Ewe",'Input Sheet'!$D$22="Mountain"),KH55))))))</f>
        <v>360</v>
      </c>
      <c r="KI67" s="39">
        <f>IF(AND('Input Sheet'!$D$21="Ram",'Input Sheet'!$D$22="Crossbred"),KI50,IF(AND('Input Sheet'!$D$21="Ram",'Input Sheet'!$D$22="Mountain"),KI51,IF(AND('Input Sheet'!$D$21="Wether",'Input Sheet'!$D$22="Crossbred"),KI52,IF(AND('Input Sheet'!$D$21="Wether",'Input Sheet'!$D$22="Mountain"),KI53,IF(AND('Input Sheet'!$D$21="Ewe",'Input Sheet'!$D$22="Crossbred"),KI54,IF(AND('Input Sheet'!$D$21="Ewe",'Input Sheet'!$D$22="Mountain"),KI55))))))</f>
        <v>360</v>
      </c>
      <c r="KJ67" s="39">
        <f>IF(AND('Input Sheet'!$D$21="Ram",'Input Sheet'!$D$22="Crossbred"),KJ50,IF(AND('Input Sheet'!$D$21="Ram",'Input Sheet'!$D$22="Mountain"),KJ51,IF(AND('Input Sheet'!$D$21="Wether",'Input Sheet'!$D$22="Crossbred"),KJ52,IF(AND('Input Sheet'!$D$21="Wether",'Input Sheet'!$D$22="Mountain"),KJ53,IF(AND('Input Sheet'!$D$21="Ewe",'Input Sheet'!$D$22="Crossbred"),KJ54,IF(AND('Input Sheet'!$D$21="Ewe",'Input Sheet'!$D$22="Mountain"),KJ55))))))</f>
        <v>360</v>
      </c>
      <c r="KK67" s="39">
        <f>IF(AND('Input Sheet'!$D$21="Ram",'Input Sheet'!$D$22="Crossbred"),KK50,IF(AND('Input Sheet'!$D$21="Ram",'Input Sheet'!$D$22="Mountain"),KK51,IF(AND('Input Sheet'!$D$21="Wether",'Input Sheet'!$D$22="Crossbred"),KK52,IF(AND('Input Sheet'!$D$21="Wether",'Input Sheet'!$D$22="Mountain"),KK53,IF(AND('Input Sheet'!$D$21="Ewe",'Input Sheet'!$D$22="Crossbred"),KK54,IF(AND('Input Sheet'!$D$21="Ewe",'Input Sheet'!$D$22="Mountain"),KK55))))))</f>
        <v>360</v>
      </c>
      <c r="KL67" s="39">
        <f>IF(AND('Input Sheet'!$D$21="Ram",'Input Sheet'!$D$22="Crossbred"),KL50,IF(AND('Input Sheet'!$D$21="Ram",'Input Sheet'!$D$22="Mountain"),KL51,IF(AND('Input Sheet'!$D$21="Wether",'Input Sheet'!$D$22="Crossbred"),KL52,IF(AND('Input Sheet'!$D$21="Wether",'Input Sheet'!$D$22="Mountain"),KL53,IF(AND('Input Sheet'!$D$21="Ewe",'Input Sheet'!$D$22="Crossbred"),KL54,IF(AND('Input Sheet'!$D$21="Ewe",'Input Sheet'!$D$22="Mountain"),KL55))))))</f>
        <v>360</v>
      </c>
      <c r="KM67" s="39">
        <f>IF(AND('Input Sheet'!$D$21="Ram",'Input Sheet'!$D$22="Crossbred"),KM50,IF(AND('Input Sheet'!$D$21="Ram",'Input Sheet'!$D$22="Mountain"),KM51,IF(AND('Input Sheet'!$D$21="Wether",'Input Sheet'!$D$22="Crossbred"),KM52,IF(AND('Input Sheet'!$D$21="Wether",'Input Sheet'!$D$22="Mountain"),KM53,IF(AND('Input Sheet'!$D$21="Ewe",'Input Sheet'!$D$22="Crossbred"),KM54,IF(AND('Input Sheet'!$D$21="Ewe",'Input Sheet'!$D$22="Mountain"),KM55))))))</f>
        <v>360</v>
      </c>
      <c r="KN67" s="39">
        <f>IF(AND('Input Sheet'!$D$21="Ram",'Input Sheet'!$D$22="Crossbred"),KN50,IF(AND('Input Sheet'!$D$21="Ram",'Input Sheet'!$D$22="Mountain"),KN51,IF(AND('Input Sheet'!$D$21="Wether",'Input Sheet'!$D$22="Crossbred"),KN52,IF(AND('Input Sheet'!$D$21="Wether",'Input Sheet'!$D$22="Mountain"),KN53,IF(AND('Input Sheet'!$D$21="Ewe",'Input Sheet'!$D$22="Crossbred"),KN54,IF(AND('Input Sheet'!$D$21="Ewe",'Input Sheet'!$D$22="Mountain"),KN55))))))</f>
        <v>360</v>
      </c>
      <c r="KO67" s="39">
        <f>IF(AND('Input Sheet'!$D$21="Ram",'Input Sheet'!$D$22="Crossbred"),KO50,IF(AND('Input Sheet'!$D$21="Ram",'Input Sheet'!$D$22="Mountain"),KO51,IF(AND('Input Sheet'!$D$21="Wether",'Input Sheet'!$D$22="Crossbred"),KO52,IF(AND('Input Sheet'!$D$21="Wether",'Input Sheet'!$D$22="Mountain"),KO53,IF(AND('Input Sheet'!$D$21="Ewe",'Input Sheet'!$D$22="Crossbred"),KO54,IF(AND('Input Sheet'!$D$21="Ewe",'Input Sheet'!$D$22="Mountain"),KO55))))))</f>
        <v>360</v>
      </c>
      <c r="KP67" s="39">
        <f>IF(AND('Input Sheet'!$D$21="Ram",'Input Sheet'!$D$22="Crossbred"),KP50,IF(AND('Input Sheet'!$D$21="Ram",'Input Sheet'!$D$22="Mountain"),KP51,IF(AND('Input Sheet'!$D$21="Wether",'Input Sheet'!$D$22="Crossbred"),KP52,IF(AND('Input Sheet'!$D$21="Wether",'Input Sheet'!$D$22="Mountain"),KP53,IF(AND('Input Sheet'!$D$21="Ewe",'Input Sheet'!$D$22="Crossbred"),KP54,IF(AND('Input Sheet'!$D$21="Ewe",'Input Sheet'!$D$22="Mountain"),KP55))))))</f>
        <v>360</v>
      </c>
      <c r="KQ67" s="39">
        <f>IF(AND('Input Sheet'!$D$21="Ram",'Input Sheet'!$D$22="Crossbred"),KQ50,IF(AND('Input Sheet'!$D$21="Ram",'Input Sheet'!$D$22="Mountain"),KQ51,IF(AND('Input Sheet'!$D$21="Wether",'Input Sheet'!$D$22="Crossbred"),KQ52,IF(AND('Input Sheet'!$D$21="Wether",'Input Sheet'!$D$22="Mountain"),KQ53,IF(AND('Input Sheet'!$D$21="Ewe",'Input Sheet'!$D$22="Crossbred"),KQ54,IF(AND('Input Sheet'!$D$21="Ewe",'Input Sheet'!$D$22="Mountain"),KQ55))))))</f>
        <v>360</v>
      </c>
      <c r="KR67" s="39">
        <f>IF(AND('Input Sheet'!$D$21="Ram",'Input Sheet'!$D$22="Crossbred"),KR50,IF(AND('Input Sheet'!$D$21="Ram",'Input Sheet'!$D$22="Mountain"),KR51,IF(AND('Input Sheet'!$D$21="Wether",'Input Sheet'!$D$22="Crossbred"),KR52,IF(AND('Input Sheet'!$D$21="Wether",'Input Sheet'!$D$22="Mountain"),KR53,IF(AND('Input Sheet'!$D$21="Ewe",'Input Sheet'!$D$22="Crossbred"),KR54,IF(AND('Input Sheet'!$D$21="Ewe",'Input Sheet'!$D$22="Mountain"),KR55))))))</f>
        <v>360</v>
      </c>
      <c r="KS67" s="39">
        <f>IF(AND('Input Sheet'!$D$21="Ram",'Input Sheet'!$D$22="Crossbred"),KS50,IF(AND('Input Sheet'!$D$21="Ram",'Input Sheet'!$D$22="Mountain"),KS51,IF(AND('Input Sheet'!$D$21="Wether",'Input Sheet'!$D$22="Crossbred"),KS52,IF(AND('Input Sheet'!$D$21="Wether",'Input Sheet'!$D$22="Mountain"),KS53,IF(AND('Input Sheet'!$D$21="Ewe",'Input Sheet'!$D$22="Crossbred"),KS54,IF(AND('Input Sheet'!$D$21="Ewe",'Input Sheet'!$D$22="Mountain"),KS55))))))</f>
        <v>360</v>
      </c>
      <c r="KT67" s="39">
        <f>IF(AND('Input Sheet'!$D$21="Ram",'Input Sheet'!$D$22="Crossbred"),KT50,IF(AND('Input Sheet'!$D$21="Ram",'Input Sheet'!$D$22="Mountain"),KT51,IF(AND('Input Sheet'!$D$21="Wether",'Input Sheet'!$D$22="Crossbred"),KT52,IF(AND('Input Sheet'!$D$21="Wether",'Input Sheet'!$D$22="Mountain"),KT53,IF(AND('Input Sheet'!$D$21="Ewe",'Input Sheet'!$D$22="Crossbred"),KT54,IF(AND('Input Sheet'!$D$21="Ewe",'Input Sheet'!$D$22="Mountain"),KT55))))))</f>
        <v>360</v>
      </c>
      <c r="KU67" s="39">
        <f>IF(AND('Input Sheet'!$D$21="Ram",'Input Sheet'!$D$22="Crossbred"),KU50,IF(AND('Input Sheet'!$D$21="Ram",'Input Sheet'!$D$22="Mountain"),KU51,IF(AND('Input Sheet'!$D$21="Wether",'Input Sheet'!$D$22="Crossbred"),KU52,IF(AND('Input Sheet'!$D$21="Wether",'Input Sheet'!$D$22="Mountain"),KU53,IF(AND('Input Sheet'!$D$21="Ewe",'Input Sheet'!$D$22="Crossbred"),KU54,IF(AND('Input Sheet'!$D$21="Ewe",'Input Sheet'!$D$22="Mountain"),KU55))))))</f>
        <v>360</v>
      </c>
      <c r="KV67" s="39">
        <f>IF(AND('Input Sheet'!$D$21="Ram",'Input Sheet'!$D$22="Crossbred"),KV50,IF(AND('Input Sheet'!$D$21="Ram",'Input Sheet'!$D$22="Mountain"),KV51,IF(AND('Input Sheet'!$D$21="Wether",'Input Sheet'!$D$22="Crossbred"),KV52,IF(AND('Input Sheet'!$D$21="Wether",'Input Sheet'!$D$22="Mountain"),KV53,IF(AND('Input Sheet'!$D$21="Ewe",'Input Sheet'!$D$22="Crossbred"),KV54,IF(AND('Input Sheet'!$D$21="Ewe",'Input Sheet'!$D$22="Mountain"),KV55))))))</f>
        <v>360</v>
      </c>
      <c r="KW67" s="39">
        <f>IF(AND('Input Sheet'!$D$21="Ram",'Input Sheet'!$D$22="Crossbred"),KW50,IF(AND('Input Sheet'!$D$21="Ram",'Input Sheet'!$D$22="Mountain"),KW51,IF(AND('Input Sheet'!$D$21="Wether",'Input Sheet'!$D$22="Crossbred"),KW52,IF(AND('Input Sheet'!$D$21="Wether",'Input Sheet'!$D$22="Mountain"),KW53,IF(AND('Input Sheet'!$D$21="Ewe",'Input Sheet'!$D$22="Crossbred"),KW54,IF(AND('Input Sheet'!$D$21="Ewe",'Input Sheet'!$D$22="Mountain"),KW55))))))</f>
        <v>360</v>
      </c>
      <c r="KX67" s="39">
        <f>IF(AND('Input Sheet'!$D$21="Ram",'Input Sheet'!$D$22="Crossbred"),KX50,IF(AND('Input Sheet'!$D$21="Ram",'Input Sheet'!$D$22="Mountain"),KX51,IF(AND('Input Sheet'!$D$21="Wether",'Input Sheet'!$D$22="Crossbred"),KX52,IF(AND('Input Sheet'!$D$21="Wether",'Input Sheet'!$D$22="Mountain"),KX53,IF(AND('Input Sheet'!$D$21="Ewe",'Input Sheet'!$D$22="Crossbred"),KX54,IF(AND('Input Sheet'!$D$21="Ewe",'Input Sheet'!$D$22="Mountain"),KX55))))))</f>
        <v>360</v>
      </c>
      <c r="KY67" s="39">
        <f>IF(AND('Input Sheet'!$D$21="Ram",'Input Sheet'!$D$22="Crossbred"),KY50,IF(AND('Input Sheet'!$D$21="Ram",'Input Sheet'!$D$22="Mountain"),KY51,IF(AND('Input Sheet'!$D$21="Wether",'Input Sheet'!$D$22="Crossbred"),KY52,IF(AND('Input Sheet'!$D$21="Wether",'Input Sheet'!$D$22="Mountain"),KY53,IF(AND('Input Sheet'!$D$21="Ewe",'Input Sheet'!$D$22="Crossbred"),KY54,IF(AND('Input Sheet'!$D$21="Ewe",'Input Sheet'!$D$22="Mountain"),KY55))))))</f>
        <v>360</v>
      </c>
      <c r="KZ67" s="39">
        <f>IF(AND('Input Sheet'!$D$21="Ram",'Input Sheet'!$D$22="Crossbred"),KZ50,IF(AND('Input Sheet'!$D$21="Ram",'Input Sheet'!$D$22="Mountain"),KZ51,IF(AND('Input Sheet'!$D$21="Wether",'Input Sheet'!$D$22="Crossbred"),KZ52,IF(AND('Input Sheet'!$D$21="Wether",'Input Sheet'!$D$22="Mountain"),KZ53,IF(AND('Input Sheet'!$D$21="Ewe",'Input Sheet'!$D$22="Crossbred"),KZ54,IF(AND('Input Sheet'!$D$21="Ewe",'Input Sheet'!$D$22="Mountain"),KZ55))))))</f>
        <v>360</v>
      </c>
      <c r="LA67" s="39">
        <f>IF(AND('Input Sheet'!$D$21="Ram",'Input Sheet'!$D$22="Crossbred"),LA50,IF(AND('Input Sheet'!$D$21="Ram",'Input Sheet'!$D$22="Mountain"),LA51,IF(AND('Input Sheet'!$D$21="Wether",'Input Sheet'!$D$22="Crossbred"),LA52,IF(AND('Input Sheet'!$D$21="Wether",'Input Sheet'!$D$22="Mountain"),LA53,IF(AND('Input Sheet'!$D$21="Ewe",'Input Sheet'!$D$22="Crossbred"),LA54,IF(AND('Input Sheet'!$D$21="Ewe",'Input Sheet'!$D$22="Mountain"),LA55))))))</f>
        <v>360</v>
      </c>
      <c r="LB67" s="39">
        <f>IF(AND('Input Sheet'!$D$21="Ram",'Input Sheet'!$D$22="Crossbred"),LB50,IF(AND('Input Sheet'!$D$21="Ram",'Input Sheet'!$D$22="Mountain"),LB51,IF(AND('Input Sheet'!$D$21="Wether",'Input Sheet'!$D$22="Crossbred"),LB52,IF(AND('Input Sheet'!$D$21="Wether",'Input Sheet'!$D$22="Mountain"),LB53,IF(AND('Input Sheet'!$D$21="Ewe",'Input Sheet'!$D$22="Crossbred"),LB54,IF(AND('Input Sheet'!$D$21="Ewe",'Input Sheet'!$D$22="Mountain"),LB55))))))</f>
        <v>360</v>
      </c>
      <c r="LC67" s="39">
        <f>IF(AND('Input Sheet'!$D$21="Ram",'Input Sheet'!$D$22="Crossbred"),LC50,IF(AND('Input Sheet'!$D$21="Ram",'Input Sheet'!$D$22="Mountain"),LC51,IF(AND('Input Sheet'!$D$21="Wether",'Input Sheet'!$D$22="Crossbred"),LC52,IF(AND('Input Sheet'!$D$21="Wether",'Input Sheet'!$D$22="Mountain"),LC53,IF(AND('Input Sheet'!$D$21="Ewe",'Input Sheet'!$D$22="Crossbred"),LC54,IF(AND('Input Sheet'!$D$21="Ewe",'Input Sheet'!$D$22="Mountain"),LC55))))))</f>
        <v>360</v>
      </c>
      <c r="LD67" s="39">
        <f>IF(AND('Input Sheet'!$D$21="Ram",'Input Sheet'!$D$22="Crossbred"),LD50,IF(AND('Input Sheet'!$D$21="Ram",'Input Sheet'!$D$22="Mountain"),LD51,IF(AND('Input Sheet'!$D$21="Wether",'Input Sheet'!$D$22="Crossbred"),LD52,IF(AND('Input Sheet'!$D$21="Wether",'Input Sheet'!$D$22="Mountain"),LD53,IF(AND('Input Sheet'!$D$21="Ewe",'Input Sheet'!$D$22="Crossbred"),LD54,IF(AND('Input Sheet'!$D$21="Ewe",'Input Sheet'!$D$22="Mountain"),LD55))))))</f>
        <v>360</v>
      </c>
      <c r="LE67" s="39">
        <f>IF(AND('Input Sheet'!$D$21="Ram",'Input Sheet'!$D$22="Crossbred"),LE50,IF(AND('Input Sheet'!$D$21="Ram",'Input Sheet'!$D$22="Mountain"),LE51,IF(AND('Input Sheet'!$D$21="Wether",'Input Sheet'!$D$22="Crossbred"),LE52,IF(AND('Input Sheet'!$D$21="Wether",'Input Sheet'!$D$22="Mountain"),LE53,IF(AND('Input Sheet'!$D$21="Ewe",'Input Sheet'!$D$22="Crossbred"),LE54,IF(AND('Input Sheet'!$D$21="Ewe",'Input Sheet'!$D$22="Mountain"),LE55))))))</f>
        <v>360</v>
      </c>
      <c r="LF67" s="39">
        <f>IF(AND('Input Sheet'!$D$21="Ram",'Input Sheet'!$D$22="Crossbred"),LF50,IF(AND('Input Sheet'!$D$21="Ram",'Input Sheet'!$D$22="Mountain"),LF51,IF(AND('Input Sheet'!$D$21="Wether",'Input Sheet'!$D$22="Crossbred"),LF52,IF(AND('Input Sheet'!$D$21="Wether",'Input Sheet'!$D$22="Mountain"),LF53,IF(AND('Input Sheet'!$D$21="Ewe",'Input Sheet'!$D$22="Crossbred"),LF54,IF(AND('Input Sheet'!$D$21="Ewe",'Input Sheet'!$D$22="Mountain"),LF55))))))</f>
        <v>360</v>
      </c>
      <c r="LG67" s="39">
        <f>IF(AND('Input Sheet'!$D$21="Ram",'Input Sheet'!$D$22="Crossbred"),LG50,IF(AND('Input Sheet'!$D$21="Ram",'Input Sheet'!$D$22="Mountain"),LG51,IF(AND('Input Sheet'!$D$21="Wether",'Input Sheet'!$D$22="Crossbred"),LG52,IF(AND('Input Sheet'!$D$21="Wether",'Input Sheet'!$D$22="Mountain"),LG53,IF(AND('Input Sheet'!$D$21="Ewe",'Input Sheet'!$D$22="Crossbred"),LG54,IF(AND('Input Sheet'!$D$21="Ewe",'Input Sheet'!$D$22="Mountain"),LG55))))))</f>
        <v>360</v>
      </c>
      <c r="LH67" s="39">
        <f>IF(AND('Input Sheet'!$D$21="Ram",'Input Sheet'!$D$22="Crossbred"),LH50,IF(AND('Input Sheet'!$D$21="Ram",'Input Sheet'!$D$22="Mountain"),LH51,IF(AND('Input Sheet'!$D$21="Wether",'Input Sheet'!$D$22="Crossbred"),LH52,IF(AND('Input Sheet'!$D$21="Wether",'Input Sheet'!$D$22="Mountain"),LH53,IF(AND('Input Sheet'!$D$21="Ewe",'Input Sheet'!$D$22="Crossbred"),LH54,IF(AND('Input Sheet'!$D$21="Ewe",'Input Sheet'!$D$22="Mountain"),LH55))))))</f>
        <v>360</v>
      </c>
      <c r="LI67" s="39">
        <f>IF(AND('Input Sheet'!$D$21="Ram",'Input Sheet'!$D$22="Crossbred"),LI50,IF(AND('Input Sheet'!$D$21="Ram",'Input Sheet'!$D$22="Mountain"),LI51,IF(AND('Input Sheet'!$D$21="Wether",'Input Sheet'!$D$22="Crossbred"),LI52,IF(AND('Input Sheet'!$D$21="Wether",'Input Sheet'!$D$22="Mountain"),LI53,IF(AND('Input Sheet'!$D$21="Ewe",'Input Sheet'!$D$22="Crossbred"),LI54,IF(AND('Input Sheet'!$D$21="Ewe",'Input Sheet'!$D$22="Mountain"),LI55))))))</f>
        <v>360</v>
      </c>
      <c r="LJ67" s="39">
        <f>IF(AND('Input Sheet'!$D$21="Ram",'Input Sheet'!$D$22="Crossbred"),LJ50,IF(AND('Input Sheet'!$D$21="Ram",'Input Sheet'!$D$22="Mountain"),LJ51,IF(AND('Input Sheet'!$D$21="Wether",'Input Sheet'!$D$22="Crossbred"),LJ52,IF(AND('Input Sheet'!$D$21="Wether",'Input Sheet'!$D$22="Mountain"),LJ53,IF(AND('Input Sheet'!$D$21="Ewe",'Input Sheet'!$D$22="Crossbred"),LJ54,IF(AND('Input Sheet'!$D$21="Ewe",'Input Sheet'!$D$22="Mountain"),LJ55))))))</f>
        <v>360</v>
      </c>
      <c r="LK67" s="39">
        <f>IF(AND('Input Sheet'!$D$21="Ram",'Input Sheet'!$D$22="Crossbred"),LK50,IF(AND('Input Sheet'!$D$21="Ram",'Input Sheet'!$D$22="Mountain"),LK51,IF(AND('Input Sheet'!$D$21="Wether",'Input Sheet'!$D$22="Crossbred"),LK52,IF(AND('Input Sheet'!$D$21="Wether",'Input Sheet'!$D$22="Mountain"),LK53,IF(AND('Input Sheet'!$D$21="Ewe",'Input Sheet'!$D$22="Crossbred"),LK54,IF(AND('Input Sheet'!$D$21="Ewe",'Input Sheet'!$D$22="Mountain"),LK55))))))</f>
        <v>360</v>
      </c>
      <c r="LL67" s="39">
        <f>IF(AND('Input Sheet'!$D$21="Ram",'Input Sheet'!$D$22="Crossbred"),LL50,IF(AND('Input Sheet'!$D$21="Ram",'Input Sheet'!$D$22="Mountain"),LL51,IF(AND('Input Sheet'!$D$21="Wether",'Input Sheet'!$D$22="Crossbred"),LL52,IF(AND('Input Sheet'!$D$21="Wether",'Input Sheet'!$D$22="Mountain"),LL53,IF(AND('Input Sheet'!$D$21="Ewe",'Input Sheet'!$D$22="Crossbred"),LL54,IF(AND('Input Sheet'!$D$21="Ewe",'Input Sheet'!$D$22="Mountain"),LL55))))))</f>
        <v>360</v>
      </c>
      <c r="LM67" s="39">
        <f>IF(AND('Input Sheet'!$D$21="Ram",'Input Sheet'!$D$22="Crossbred"),LM50,IF(AND('Input Sheet'!$D$21="Ram",'Input Sheet'!$D$22="Mountain"),LM51,IF(AND('Input Sheet'!$D$21="Wether",'Input Sheet'!$D$22="Crossbred"),LM52,IF(AND('Input Sheet'!$D$21="Wether",'Input Sheet'!$D$22="Mountain"),LM53,IF(AND('Input Sheet'!$D$21="Ewe",'Input Sheet'!$D$22="Crossbred"),LM54,IF(AND('Input Sheet'!$D$21="Ewe",'Input Sheet'!$D$22="Mountain"),LM55))))))</f>
        <v>360</v>
      </c>
      <c r="LN67" s="39">
        <f>IF(AND('Input Sheet'!$D$21="Ram",'Input Sheet'!$D$22="Crossbred"),LN50,IF(AND('Input Sheet'!$D$21="Ram",'Input Sheet'!$D$22="Mountain"),LN51,IF(AND('Input Sheet'!$D$21="Wether",'Input Sheet'!$D$22="Crossbred"),LN52,IF(AND('Input Sheet'!$D$21="Wether",'Input Sheet'!$D$22="Mountain"),LN53,IF(AND('Input Sheet'!$D$21="Ewe",'Input Sheet'!$D$22="Crossbred"),LN54,IF(AND('Input Sheet'!$D$21="Ewe",'Input Sheet'!$D$22="Mountain"),LN55))))))</f>
        <v>360</v>
      </c>
      <c r="LO67" s="39">
        <f>IF(AND('Input Sheet'!$D$21="Ram",'Input Sheet'!$D$22="Crossbred"),LO50,IF(AND('Input Sheet'!$D$21="Ram",'Input Sheet'!$D$22="Mountain"),LO51,IF(AND('Input Sheet'!$D$21="Wether",'Input Sheet'!$D$22="Crossbred"),LO52,IF(AND('Input Sheet'!$D$21="Wether",'Input Sheet'!$D$22="Mountain"),LO53,IF(AND('Input Sheet'!$D$21="Ewe",'Input Sheet'!$D$22="Crossbred"),LO54,IF(AND('Input Sheet'!$D$21="Ewe",'Input Sheet'!$D$22="Mountain"),LO55))))))</f>
        <v>360</v>
      </c>
      <c r="LP67" s="39">
        <f>IF(AND('Input Sheet'!$D$21="Ram",'Input Sheet'!$D$22="Crossbred"),LP50,IF(AND('Input Sheet'!$D$21="Ram",'Input Sheet'!$D$22="Mountain"),LP51,IF(AND('Input Sheet'!$D$21="Wether",'Input Sheet'!$D$22="Crossbred"),LP52,IF(AND('Input Sheet'!$D$21="Wether",'Input Sheet'!$D$22="Mountain"),LP53,IF(AND('Input Sheet'!$D$21="Ewe",'Input Sheet'!$D$22="Crossbred"),LP54,IF(AND('Input Sheet'!$D$21="Ewe",'Input Sheet'!$D$22="Mountain"),LP55))))))</f>
        <v>360</v>
      </c>
      <c r="LQ67" s="39">
        <f>IF(AND('Input Sheet'!$D$21="Ram",'Input Sheet'!$D$22="Crossbred"),LQ50,IF(AND('Input Sheet'!$D$21="Ram",'Input Sheet'!$D$22="Mountain"),LQ51,IF(AND('Input Sheet'!$D$21="Wether",'Input Sheet'!$D$22="Crossbred"),LQ52,IF(AND('Input Sheet'!$D$21="Wether",'Input Sheet'!$D$22="Mountain"),LQ53,IF(AND('Input Sheet'!$D$21="Ewe",'Input Sheet'!$D$22="Crossbred"),LQ54,IF(AND('Input Sheet'!$D$21="Ewe",'Input Sheet'!$D$22="Mountain"),LQ55))))))</f>
        <v>360</v>
      </c>
      <c r="LR67" s="39">
        <f>IF(AND('Input Sheet'!$D$21="Ram",'Input Sheet'!$D$22="Crossbred"),LR50,IF(AND('Input Sheet'!$D$21="Ram",'Input Sheet'!$D$22="Mountain"),LR51,IF(AND('Input Sheet'!$D$21="Wether",'Input Sheet'!$D$22="Crossbred"),LR52,IF(AND('Input Sheet'!$D$21="Wether",'Input Sheet'!$D$22="Mountain"),LR53,IF(AND('Input Sheet'!$D$21="Ewe",'Input Sheet'!$D$22="Crossbred"),LR54,IF(AND('Input Sheet'!$D$21="Ewe",'Input Sheet'!$D$22="Mountain"),LR55))))))</f>
        <v>360</v>
      </c>
      <c r="LS67" s="39">
        <f>IF(AND('Input Sheet'!$D$21="Ram",'Input Sheet'!$D$22="Crossbred"),LS50,IF(AND('Input Sheet'!$D$21="Ram",'Input Sheet'!$D$22="Mountain"),LS51,IF(AND('Input Sheet'!$D$21="Wether",'Input Sheet'!$D$22="Crossbred"),LS52,IF(AND('Input Sheet'!$D$21="Wether",'Input Sheet'!$D$22="Mountain"),LS53,IF(AND('Input Sheet'!$D$21="Ewe",'Input Sheet'!$D$22="Crossbred"),LS54,IF(AND('Input Sheet'!$D$21="Ewe",'Input Sheet'!$D$22="Mountain"),LS55))))))</f>
        <v>360</v>
      </c>
      <c r="LT67" s="39">
        <f>IF(AND('Input Sheet'!$D$21="Ram",'Input Sheet'!$D$22="Crossbred"),LT50,IF(AND('Input Sheet'!$D$21="Ram",'Input Sheet'!$D$22="Mountain"),LT51,IF(AND('Input Sheet'!$D$21="Wether",'Input Sheet'!$D$22="Crossbred"),LT52,IF(AND('Input Sheet'!$D$21="Wether",'Input Sheet'!$D$22="Mountain"),LT53,IF(AND('Input Sheet'!$D$21="Ewe",'Input Sheet'!$D$22="Crossbred"),LT54,IF(AND('Input Sheet'!$D$21="Ewe",'Input Sheet'!$D$22="Mountain"),LT55))))))</f>
        <v>360</v>
      </c>
      <c r="LU67" s="39">
        <f>IF(AND('Input Sheet'!$D$21="Ram",'Input Sheet'!$D$22="Crossbred"),LU50,IF(AND('Input Sheet'!$D$21="Ram",'Input Sheet'!$D$22="Mountain"),LU51,IF(AND('Input Sheet'!$D$21="Wether",'Input Sheet'!$D$22="Crossbred"),LU52,IF(AND('Input Sheet'!$D$21="Wether",'Input Sheet'!$D$22="Mountain"),LU53,IF(AND('Input Sheet'!$D$21="Ewe",'Input Sheet'!$D$22="Crossbred"),LU54,IF(AND('Input Sheet'!$D$21="Ewe",'Input Sheet'!$D$22="Mountain"),LU55))))))</f>
        <v>360</v>
      </c>
      <c r="LV67" s="39">
        <f>IF(AND('Input Sheet'!$D$21="Ram",'Input Sheet'!$D$22="Crossbred"),LV50,IF(AND('Input Sheet'!$D$21="Ram",'Input Sheet'!$D$22="Mountain"),LV51,IF(AND('Input Sheet'!$D$21="Wether",'Input Sheet'!$D$22="Crossbred"),LV52,IF(AND('Input Sheet'!$D$21="Wether",'Input Sheet'!$D$22="Mountain"),LV53,IF(AND('Input Sheet'!$D$21="Ewe",'Input Sheet'!$D$22="Crossbred"),LV54,IF(AND('Input Sheet'!$D$21="Ewe",'Input Sheet'!$D$22="Mountain"),LV55))))))</f>
        <v>360</v>
      </c>
      <c r="LW67" s="39">
        <f>IF(AND('Input Sheet'!$D$21="Ram",'Input Sheet'!$D$22="Crossbred"),LW50,IF(AND('Input Sheet'!$D$21="Ram",'Input Sheet'!$D$22="Mountain"),LW51,IF(AND('Input Sheet'!$D$21="Wether",'Input Sheet'!$D$22="Crossbred"),LW52,IF(AND('Input Sheet'!$D$21="Wether",'Input Sheet'!$D$22="Mountain"),LW53,IF(AND('Input Sheet'!$D$21="Ewe",'Input Sheet'!$D$22="Crossbred"),LW54,IF(AND('Input Sheet'!$D$21="Ewe",'Input Sheet'!$D$22="Mountain"),LW55))))))</f>
        <v>360</v>
      </c>
      <c r="LX67" s="39">
        <f>IF(AND('Input Sheet'!$D$21="Ram",'Input Sheet'!$D$22="Crossbred"),LX50,IF(AND('Input Sheet'!$D$21="Ram",'Input Sheet'!$D$22="Mountain"),LX51,IF(AND('Input Sheet'!$D$21="Wether",'Input Sheet'!$D$22="Crossbred"),LX52,IF(AND('Input Sheet'!$D$21="Wether",'Input Sheet'!$D$22="Mountain"),LX53,IF(AND('Input Sheet'!$D$21="Ewe",'Input Sheet'!$D$22="Crossbred"),LX54,IF(AND('Input Sheet'!$D$21="Ewe",'Input Sheet'!$D$22="Mountain"),LX55))))))</f>
        <v>360</v>
      </c>
      <c r="LY67" s="39">
        <f>IF(AND('Input Sheet'!$D$21="Ram",'Input Sheet'!$D$22="Crossbred"),LY50,IF(AND('Input Sheet'!$D$21="Ram",'Input Sheet'!$D$22="Mountain"),LY51,IF(AND('Input Sheet'!$D$21="Wether",'Input Sheet'!$D$22="Crossbred"),LY52,IF(AND('Input Sheet'!$D$21="Wether",'Input Sheet'!$D$22="Mountain"),LY53,IF(AND('Input Sheet'!$D$21="Ewe",'Input Sheet'!$D$22="Crossbred"),LY54,IF(AND('Input Sheet'!$D$21="Ewe",'Input Sheet'!$D$22="Mountain"),LY55))))))</f>
        <v>360</v>
      </c>
      <c r="LZ67" s="39">
        <f>IF(AND('Input Sheet'!$D$21="Ram",'Input Sheet'!$D$22="Crossbred"),LZ50,IF(AND('Input Sheet'!$D$21="Ram",'Input Sheet'!$D$22="Mountain"),LZ51,IF(AND('Input Sheet'!$D$21="Wether",'Input Sheet'!$D$22="Crossbred"),LZ52,IF(AND('Input Sheet'!$D$21="Wether",'Input Sheet'!$D$22="Mountain"),LZ53,IF(AND('Input Sheet'!$D$21="Ewe",'Input Sheet'!$D$22="Crossbred"),LZ54,IF(AND('Input Sheet'!$D$21="Ewe",'Input Sheet'!$D$22="Mountain"),LZ55))))))</f>
        <v>360</v>
      </c>
      <c r="MA67" s="39">
        <f>IF(AND('Input Sheet'!$D$21="Ram",'Input Sheet'!$D$22="Crossbred"),MA50,IF(AND('Input Sheet'!$D$21="Ram",'Input Sheet'!$D$22="Mountain"),MA51,IF(AND('Input Sheet'!$D$21="Wether",'Input Sheet'!$D$22="Crossbred"),MA52,IF(AND('Input Sheet'!$D$21="Wether",'Input Sheet'!$D$22="Mountain"),MA53,IF(AND('Input Sheet'!$D$21="Ewe",'Input Sheet'!$D$22="Crossbred"),MA54,IF(AND('Input Sheet'!$D$21="Ewe",'Input Sheet'!$D$22="Mountain"),MA55))))))</f>
        <v>360</v>
      </c>
      <c r="MB67" s="39">
        <f>IF(AND('Input Sheet'!$D$21="Ram",'Input Sheet'!$D$22="Crossbred"),MB50,IF(AND('Input Sheet'!$D$21="Ram",'Input Sheet'!$D$22="Mountain"),MB51,IF(AND('Input Sheet'!$D$21="Wether",'Input Sheet'!$D$22="Crossbred"),MB52,IF(AND('Input Sheet'!$D$21="Wether",'Input Sheet'!$D$22="Mountain"),MB53,IF(AND('Input Sheet'!$D$21="Ewe",'Input Sheet'!$D$22="Crossbred"),MB54,IF(AND('Input Sheet'!$D$21="Ewe",'Input Sheet'!$D$22="Mountain"),MB55))))))</f>
        <v>360</v>
      </c>
      <c r="MC67" s="39">
        <f>IF(AND('Input Sheet'!$D$21="Ram",'Input Sheet'!$D$22="Crossbred"),MC50,IF(AND('Input Sheet'!$D$21="Ram",'Input Sheet'!$D$22="Mountain"),MC51,IF(AND('Input Sheet'!$D$21="Wether",'Input Sheet'!$D$22="Crossbred"),MC52,IF(AND('Input Sheet'!$D$21="Wether",'Input Sheet'!$D$22="Mountain"),MC53,IF(AND('Input Sheet'!$D$21="Ewe",'Input Sheet'!$D$22="Crossbred"),MC54,IF(AND('Input Sheet'!$D$21="Ewe",'Input Sheet'!$D$22="Mountain"),MC55))))))</f>
        <v>360</v>
      </c>
      <c r="MD67" s="39">
        <f>IF(AND('Input Sheet'!$D$21="Ram",'Input Sheet'!$D$22="Crossbred"),MD50,IF(AND('Input Sheet'!$D$21="Ram",'Input Sheet'!$D$22="Mountain"),MD51,IF(AND('Input Sheet'!$D$21="Wether",'Input Sheet'!$D$22="Crossbred"),MD52,IF(AND('Input Sheet'!$D$21="Wether",'Input Sheet'!$D$22="Mountain"),MD53,IF(AND('Input Sheet'!$D$21="Ewe",'Input Sheet'!$D$22="Crossbred"),MD54,IF(AND('Input Sheet'!$D$21="Ewe",'Input Sheet'!$D$22="Mountain"),MD55))))))</f>
        <v>360</v>
      </c>
      <c r="ME67" s="39">
        <f>IF(AND('Input Sheet'!$D$21="Ram",'Input Sheet'!$D$22="Crossbred"),ME50,IF(AND('Input Sheet'!$D$21="Ram",'Input Sheet'!$D$22="Mountain"),ME51,IF(AND('Input Sheet'!$D$21="Wether",'Input Sheet'!$D$22="Crossbred"),ME52,IF(AND('Input Sheet'!$D$21="Wether",'Input Sheet'!$D$22="Mountain"),ME53,IF(AND('Input Sheet'!$D$21="Ewe",'Input Sheet'!$D$22="Crossbred"),ME54,IF(AND('Input Sheet'!$D$21="Ewe",'Input Sheet'!$D$22="Mountain"),ME55))))))</f>
        <v>360</v>
      </c>
      <c r="MF67" s="39">
        <f>IF(AND('Input Sheet'!$D$21="Ram",'Input Sheet'!$D$22="Crossbred"),MF50,IF(AND('Input Sheet'!$D$21="Ram",'Input Sheet'!$D$22="Mountain"),MF51,IF(AND('Input Sheet'!$D$21="Wether",'Input Sheet'!$D$22="Crossbred"),MF52,IF(AND('Input Sheet'!$D$21="Wether",'Input Sheet'!$D$22="Mountain"),MF53,IF(AND('Input Sheet'!$D$21="Ewe",'Input Sheet'!$D$22="Crossbred"),MF54,IF(AND('Input Sheet'!$D$21="Ewe",'Input Sheet'!$D$22="Mountain"),MF55))))))</f>
        <v>360</v>
      </c>
      <c r="MG67" s="39">
        <f>IF(AND('Input Sheet'!$D$21="Ram",'Input Sheet'!$D$22="Crossbred"),MG50,IF(AND('Input Sheet'!$D$21="Ram",'Input Sheet'!$D$22="Mountain"),MG51,IF(AND('Input Sheet'!$D$21="Wether",'Input Sheet'!$D$22="Crossbred"),MG52,IF(AND('Input Sheet'!$D$21="Wether",'Input Sheet'!$D$22="Mountain"),MG53,IF(AND('Input Sheet'!$D$21="Ewe",'Input Sheet'!$D$22="Crossbred"),MG54,IF(AND('Input Sheet'!$D$21="Ewe",'Input Sheet'!$D$22="Mountain"),MG55))))))</f>
        <v>360</v>
      </c>
      <c r="MH67" s="39">
        <f>IF(AND('Input Sheet'!$D$21="Ram",'Input Sheet'!$D$22="Crossbred"),MH50,IF(AND('Input Sheet'!$D$21="Ram",'Input Sheet'!$D$22="Mountain"),MH51,IF(AND('Input Sheet'!$D$21="Wether",'Input Sheet'!$D$22="Crossbred"),MH52,IF(AND('Input Sheet'!$D$21="Wether",'Input Sheet'!$D$22="Mountain"),MH53,IF(AND('Input Sheet'!$D$21="Ewe",'Input Sheet'!$D$22="Crossbred"),MH54,IF(AND('Input Sheet'!$D$21="Ewe",'Input Sheet'!$D$22="Mountain"),MH55))))))</f>
        <v>360</v>
      </c>
      <c r="MI67" s="39">
        <f>IF(AND('Input Sheet'!$D$21="Ram",'Input Sheet'!$D$22="Crossbred"),MI50,IF(AND('Input Sheet'!$D$21="Ram",'Input Sheet'!$D$22="Mountain"),MI51,IF(AND('Input Sheet'!$D$21="Wether",'Input Sheet'!$D$22="Crossbred"),MI52,IF(AND('Input Sheet'!$D$21="Wether",'Input Sheet'!$D$22="Mountain"),MI53,IF(AND('Input Sheet'!$D$21="Ewe",'Input Sheet'!$D$22="Crossbred"),MI54,IF(AND('Input Sheet'!$D$21="Ewe",'Input Sheet'!$D$22="Mountain"),MI55))))))</f>
        <v>360</v>
      </c>
      <c r="MJ67" s="39">
        <f>IF(AND('Input Sheet'!$D$21="Ram",'Input Sheet'!$D$22="Crossbred"),MJ50,IF(AND('Input Sheet'!$D$21="Ram",'Input Sheet'!$D$22="Mountain"),MJ51,IF(AND('Input Sheet'!$D$21="Wether",'Input Sheet'!$D$22="Crossbred"),MJ52,IF(AND('Input Sheet'!$D$21="Wether",'Input Sheet'!$D$22="Mountain"),MJ53,IF(AND('Input Sheet'!$D$21="Ewe",'Input Sheet'!$D$22="Crossbred"),MJ54,IF(AND('Input Sheet'!$D$21="Ewe",'Input Sheet'!$D$22="Mountain"),MJ55))))))</f>
        <v>360</v>
      </c>
      <c r="MK67" s="39">
        <f>IF(AND('Input Sheet'!$D$21="Ram",'Input Sheet'!$D$22="Crossbred"),MK50,IF(AND('Input Sheet'!$D$21="Ram",'Input Sheet'!$D$22="Mountain"),MK51,IF(AND('Input Sheet'!$D$21="Wether",'Input Sheet'!$D$22="Crossbred"),MK52,IF(AND('Input Sheet'!$D$21="Wether",'Input Sheet'!$D$22="Mountain"),MK53,IF(AND('Input Sheet'!$D$21="Ewe",'Input Sheet'!$D$22="Crossbred"),MK54,IF(AND('Input Sheet'!$D$21="Ewe",'Input Sheet'!$D$22="Mountain"),MK55))))))</f>
        <v>360</v>
      </c>
      <c r="ML67" s="39">
        <f>IF(AND('Input Sheet'!$D$21="Ram",'Input Sheet'!$D$22="Crossbred"),ML50,IF(AND('Input Sheet'!$D$21="Ram",'Input Sheet'!$D$22="Mountain"),ML51,IF(AND('Input Sheet'!$D$21="Wether",'Input Sheet'!$D$22="Crossbred"),ML52,IF(AND('Input Sheet'!$D$21="Wether",'Input Sheet'!$D$22="Mountain"),ML53,IF(AND('Input Sheet'!$D$21="Ewe",'Input Sheet'!$D$22="Crossbred"),ML54,IF(AND('Input Sheet'!$D$21="Ewe",'Input Sheet'!$D$22="Mountain"),ML55))))))</f>
        <v>360</v>
      </c>
      <c r="MM67" s="39">
        <f>IF(AND('Input Sheet'!$D$21="Ram",'Input Sheet'!$D$22="Crossbred"),MM50,IF(AND('Input Sheet'!$D$21="Ram",'Input Sheet'!$D$22="Mountain"),MM51,IF(AND('Input Sheet'!$D$21="Wether",'Input Sheet'!$D$22="Crossbred"),MM52,IF(AND('Input Sheet'!$D$21="Wether",'Input Sheet'!$D$22="Mountain"),MM53,IF(AND('Input Sheet'!$D$21="Ewe",'Input Sheet'!$D$22="Crossbred"),MM54,IF(AND('Input Sheet'!$D$21="Ewe",'Input Sheet'!$D$22="Mountain"),MM55))))))</f>
        <v>360</v>
      </c>
      <c r="MN67" s="39">
        <f>IF(AND('Input Sheet'!$D$21="Ram",'Input Sheet'!$D$22="Crossbred"),MN50,IF(AND('Input Sheet'!$D$21="Ram",'Input Sheet'!$D$22="Mountain"),MN51,IF(AND('Input Sheet'!$D$21="Wether",'Input Sheet'!$D$22="Crossbred"),MN52,IF(AND('Input Sheet'!$D$21="Wether",'Input Sheet'!$D$22="Mountain"),MN53,IF(AND('Input Sheet'!$D$21="Ewe",'Input Sheet'!$D$22="Crossbred"),MN54,IF(AND('Input Sheet'!$D$21="Ewe",'Input Sheet'!$D$22="Mountain"),MN55))))))</f>
        <v>360</v>
      </c>
      <c r="MO67" s="39">
        <f>IF(AND('Input Sheet'!$D$21="Ram",'Input Sheet'!$D$22="Crossbred"),MO50,IF(AND('Input Sheet'!$D$21="Ram",'Input Sheet'!$D$22="Mountain"),MO51,IF(AND('Input Sheet'!$D$21="Wether",'Input Sheet'!$D$22="Crossbred"),MO52,IF(AND('Input Sheet'!$D$21="Wether",'Input Sheet'!$D$22="Mountain"),MO53,IF(AND('Input Sheet'!$D$21="Ewe",'Input Sheet'!$D$22="Crossbred"),MO54,IF(AND('Input Sheet'!$D$21="Ewe",'Input Sheet'!$D$22="Mountain"),MO55))))))</f>
        <v>360</v>
      </c>
      <c r="MP67" s="39">
        <f>IF(AND('Input Sheet'!$D$21="Ram",'Input Sheet'!$D$22="Crossbred"),MP50,IF(AND('Input Sheet'!$D$21="Ram",'Input Sheet'!$D$22="Mountain"),MP51,IF(AND('Input Sheet'!$D$21="Wether",'Input Sheet'!$D$22="Crossbred"),MP52,IF(AND('Input Sheet'!$D$21="Wether",'Input Sheet'!$D$22="Mountain"),MP53,IF(AND('Input Sheet'!$D$21="Ewe",'Input Sheet'!$D$22="Crossbred"),MP54,IF(AND('Input Sheet'!$D$21="Ewe",'Input Sheet'!$D$22="Mountain"),MP55))))))</f>
        <v>360</v>
      </c>
      <c r="MQ67" s="39">
        <f>IF(AND('Input Sheet'!$D$21="Ram",'Input Sheet'!$D$22="Crossbred"),MQ50,IF(AND('Input Sheet'!$D$21="Ram",'Input Sheet'!$D$22="Mountain"),MQ51,IF(AND('Input Sheet'!$D$21="Wether",'Input Sheet'!$D$22="Crossbred"),MQ52,IF(AND('Input Sheet'!$D$21="Wether",'Input Sheet'!$D$22="Mountain"),MQ53,IF(AND('Input Sheet'!$D$21="Ewe",'Input Sheet'!$D$22="Crossbred"),MQ54,IF(AND('Input Sheet'!$D$21="Ewe",'Input Sheet'!$D$22="Mountain"),MQ55))))))</f>
        <v>360</v>
      </c>
      <c r="MR67" s="39">
        <f>IF(AND('Input Sheet'!$D$21="Ram",'Input Sheet'!$D$22="Crossbred"),MR50,IF(AND('Input Sheet'!$D$21="Ram",'Input Sheet'!$D$22="Mountain"),MR51,IF(AND('Input Sheet'!$D$21="Wether",'Input Sheet'!$D$22="Crossbred"),MR52,IF(AND('Input Sheet'!$D$21="Wether",'Input Sheet'!$D$22="Mountain"),MR53,IF(AND('Input Sheet'!$D$21="Ewe",'Input Sheet'!$D$22="Crossbred"),MR54,IF(AND('Input Sheet'!$D$21="Ewe",'Input Sheet'!$D$22="Mountain"),MR55))))))</f>
        <v>360</v>
      </c>
      <c r="MS67" s="39">
        <f>IF(AND('Input Sheet'!$D$21="Ram",'Input Sheet'!$D$22="Crossbred"),MS50,IF(AND('Input Sheet'!$D$21="Ram",'Input Sheet'!$D$22="Mountain"),MS51,IF(AND('Input Sheet'!$D$21="Wether",'Input Sheet'!$D$22="Crossbred"),MS52,IF(AND('Input Sheet'!$D$21="Wether",'Input Sheet'!$D$22="Mountain"),MS53,IF(AND('Input Sheet'!$D$21="Ewe",'Input Sheet'!$D$22="Crossbred"),MS54,IF(AND('Input Sheet'!$D$21="Ewe",'Input Sheet'!$D$22="Mountain"),MS55))))))</f>
        <v>360</v>
      </c>
      <c r="MT67" s="39">
        <f>IF(AND('Input Sheet'!$D$21="Ram",'Input Sheet'!$D$22="Crossbred"),MT50,IF(AND('Input Sheet'!$D$21="Ram",'Input Sheet'!$D$22="Mountain"),MT51,IF(AND('Input Sheet'!$D$21="Wether",'Input Sheet'!$D$22="Crossbred"),MT52,IF(AND('Input Sheet'!$D$21="Wether",'Input Sheet'!$D$22="Mountain"),MT53,IF(AND('Input Sheet'!$D$21="Ewe",'Input Sheet'!$D$22="Crossbred"),MT54,IF(AND('Input Sheet'!$D$21="Ewe",'Input Sheet'!$D$22="Mountain"),MT55))))))</f>
        <v>360</v>
      </c>
      <c r="MU67" s="39">
        <f>IF(AND('Input Sheet'!$D$21="Ram",'Input Sheet'!$D$22="Crossbred"),MU50,IF(AND('Input Sheet'!$D$21="Ram",'Input Sheet'!$D$22="Mountain"),MU51,IF(AND('Input Sheet'!$D$21="Wether",'Input Sheet'!$D$22="Crossbred"),MU52,IF(AND('Input Sheet'!$D$21="Wether",'Input Sheet'!$D$22="Mountain"),MU53,IF(AND('Input Sheet'!$D$21="Ewe",'Input Sheet'!$D$22="Crossbred"),MU54,IF(AND('Input Sheet'!$D$21="Ewe",'Input Sheet'!$D$22="Mountain"),MU55))))))</f>
        <v>360</v>
      </c>
      <c r="MV67" s="39">
        <f>IF(AND('Input Sheet'!$D$21="Ram",'Input Sheet'!$D$22="Crossbred"),MV50,IF(AND('Input Sheet'!$D$21="Ram",'Input Sheet'!$D$22="Mountain"),MV51,IF(AND('Input Sheet'!$D$21="Wether",'Input Sheet'!$D$22="Crossbred"),MV52,IF(AND('Input Sheet'!$D$21="Wether",'Input Sheet'!$D$22="Mountain"),MV53,IF(AND('Input Sheet'!$D$21="Ewe",'Input Sheet'!$D$22="Crossbred"),MV54,IF(AND('Input Sheet'!$D$21="Ewe",'Input Sheet'!$D$22="Mountain"),MV55))))))</f>
        <v>360</v>
      </c>
      <c r="MW67" s="39">
        <f>IF(AND('Input Sheet'!$D$21="Ram",'Input Sheet'!$D$22="Crossbred"),MW50,IF(AND('Input Sheet'!$D$21="Ram",'Input Sheet'!$D$22="Mountain"),MW51,IF(AND('Input Sheet'!$D$21="Wether",'Input Sheet'!$D$22="Crossbred"),MW52,IF(AND('Input Sheet'!$D$21="Wether",'Input Sheet'!$D$22="Mountain"),MW53,IF(AND('Input Sheet'!$D$21="Ewe",'Input Sheet'!$D$22="Crossbred"),MW54,IF(AND('Input Sheet'!$D$21="Ewe",'Input Sheet'!$D$22="Mountain"),MW55))))))</f>
        <v>360</v>
      </c>
      <c r="MX67" s="39">
        <f>IF(AND('Input Sheet'!$D$21="Ram",'Input Sheet'!$D$22="Crossbred"),MX50,IF(AND('Input Sheet'!$D$21="Ram",'Input Sheet'!$D$22="Mountain"),MX51,IF(AND('Input Sheet'!$D$21="Wether",'Input Sheet'!$D$22="Crossbred"),MX52,IF(AND('Input Sheet'!$D$21="Wether",'Input Sheet'!$D$22="Mountain"),MX53,IF(AND('Input Sheet'!$D$21="Ewe",'Input Sheet'!$D$22="Crossbred"),MX54,IF(AND('Input Sheet'!$D$21="Ewe",'Input Sheet'!$D$22="Mountain"),MX55))))))</f>
        <v>360</v>
      </c>
      <c r="MY67" s="39">
        <f>IF(AND('Input Sheet'!$D$21="Ram",'Input Sheet'!$D$22="Crossbred"),MY50,IF(AND('Input Sheet'!$D$21="Ram",'Input Sheet'!$D$22="Mountain"),MY51,IF(AND('Input Sheet'!$D$21="Wether",'Input Sheet'!$D$22="Crossbred"),MY52,IF(AND('Input Sheet'!$D$21="Wether",'Input Sheet'!$D$22="Mountain"),MY53,IF(AND('Input Sheet'!$D$21="Ewe",'Input Sheet'!$D$22="Crossbred"),MY54,IF(AND('Input Sheet'!$D$21="Ewe",'Input Sheet'!$D$22="Mountain"),MY55))))))</f>
        <v>360</v>
      </c>
      <c r="MZ67" s="39">
        <f>IF(AND('Input Sheet'!$D$21="Ram",'Input Sheet'!$D$22="Crossbred"),MZ50,IF(AND('Input Sheet'!$D$21="Ram",'Input Sheet'!$D$22="Mountain"),MZ51,IF(AND('Input Sheet'!$D$21="Wether",'Input Sheet'!$D$22="Crossbred"),MZ52,IF(AND('Input Sheet'!$D$21="Wether",'Input Sheet'!$D$22="Mountain"),MZ53,IF(AND('Input Sheet'!$D$21="Ewe",'Input Sheet'!$D$22="Crossbred"),MZ54,IF(AND('Input Sheet'!$D$21="Ewe",'Input Sheet'!$D$22="Mountain"),MZ55))))))</f>
        <v>360</v>
      </c>
      <c r="NA67" s="39">
        <f>IF(AND('Input Sheet'!$D$21="Ram",'Input Sheet'!$D$22="Crossbred"),NA50,IF(AND('Input Sheet'!$D$21="Ram",'Input Sheet'!$D$22="Mountain"),NA51,IF(AND('Input Sheet'!$D$21="Wether",'Input Sheet'!$D$22="Crossbred"),NA52,IF(AND('Input Sheet'!$D$21="Wether",'Input Sheet'!$D$22="Mountain"),NA53,IF(AND('Input Sheet'!$D$21="Ewe",'Input Sheet'!$D$22="Crossbred"),NA54,IF(AND('Input Sheet'!$D$21="Ewe",'Input Sheet'!$D$22="Mountain"),NA55))))))</f>
        <v>360</v>
      </c>
      <c r="NB67" s="39">
        <f>IF(AND('Input Sheet'!$D$21="Ram",'Input Sheet'!$D$22="Crossbred"),NB50,IF(AND('Input Sheet'!$D$21="Ram",'Input Sheet'!$D$22="Mountain"),NB51,IF(AND('Input Sheet'!$D$21="Wether",'Input Sheet'!$D$22="Crossbred"),NB52,IF(AND('Input Sheet'!$D$21="Wether",'Input Sheet'!$D$22="Mountain"),NB53,IF(AND('Input Sheet'!$D$21="Ewe",'Input Sheet'!$D$22="Crossbred"),NB54,IF(AND('Input Sheet'!$D$21="Ewe",'Input Sheet'!$D$22="Mountain"),NB55))))))</f>
        <v>360</v>
      </c>
      <c r="NC67" s="39">
        <f>IF(AND('Input Sheet'!$D$21="Ram",'Input Sheet'!$D$22="Crossbred"),NC50,IF(AND('Input Sheet'!$D$21="Ram",'Input Sheet'!$D$22="Mountain"),NC51,IF(AND('Input Sheet'!$D$21="Wether",'Input Sheet'!$D$22="Crossbred"),NC52,IF(AND('Input Sheet'!$D$21="Wether",'Input Sheet'!$D$22="Mountain"),NC53,IF(AND('Input Sheet'!$D$21="Ewe",'Input Sheet'!$D$22="Crossbred"),NC54,IF(AND('Input Sheet'!$D$21="Ewe",'Input Sheet'!$D$22="Mountain"),NC55))))))</f>
        <v>360</v>
      </c>
      <c r="ND67" s="39">
        <f>IF(AND('Input Sheet'!$D$21="Ram",'Input Sheet'!$D$22="Crossbred"),ND50,IF(AND('Input Sheet'!$D$21="Ram",'Input Sheet'!$D$22="Mountain"),ND51,IF(AND('Input Sheet'!$D$21="Wether",'Input Sheet'!$D$22="Crossbred"),ND52,IF(AND('Input Sheet'!$D$21="Wether",'Input Sheet'!$D$22="Mountain"),ND53,IF(AND('Input Sheet'!$D$21="Ewe",'Input Sheet'!$D$22="Crossbred"),ND54,IF(AND('Input Sheet'!$D$21="Ewe",'Input Sheet'!$D$22="Mountain"),ND55))))))</f>
        <v>360</v>
      </c>
      <c r="NE67" s="39">
        <f>IF(AND('Input Sheet'!$D$21="Ram",'Input Sheet'!$D$22="Crossbred"),NE50,IF(AND('Input Sheet'!$D$21="Ram",'Input Sheet'!$D$22="Mountain"),NE51,IF(AND('Input Sheet'!$D$21="Wether",'Input Sheet'!$D$22="Crossbred"),NE52,IF(AND('Input Sheet'!$D$21="Wether",'Input Sheet'!$D$22="Mountain"),NE53,IF(AND('Input Sheet'!$D$21="Ewe",'Input Sheet'!$D$22="Crossbred"),NE54,IF(AND('Input Sheet'!$D$21="Ewe",'Input Sheet'!$D$22="Mountain"),NE55))))))</f>
        <v>360</v>
      </c>
      <c r="NF67" s="39">
        <f>IF(AND('Input Sheet'!$D$21="Ram",'Input Sheet'!$D$22="Crossbred"),NF50,IF(AND('Input Sheet'!$D$21="Ram",'Input Sheet'!$D$22="Mountain"),NF51,IF(AND('Input Sheet'!$D$21="Wether",'Input Sheet'!$D$22="Crossbred"),NF52,IF(AND('Input Sheet'!$D$21="Wether",'Input Sheet'!$D$22="Mountain"),NF53,IF(AND('Input Sheet'!$D$21="Ewe",'Input Sheet'!$D$22="Crossbred"),NF54,IF(AND('Input Sheet'!$D$21="Ewe",'Input Sheet'!$D$22="Mountain"),NF55))))))</f>
        <v>360</v>
      </c>
      <c r="NG67" s="39">
        <f>IF(AND('Input Sheet'!$D$21="Ram",'Input Sheet'!$D$22="Crossbred"),NG50,IF(AND('Input Sheet'!$D$21="Ram",'Input Sheet'!$D$22="Mountain"),NG51,IF(AND('Input Sheet'!$D$21="Wether",'Input Sheet'!$D$22="Crossbred"),NG52,IF(AND('Input Sheet'!$D$21="Wether",'Input Sheet'!$D$22="Mountain"),NG53,IF(AND('Input Sheet'!$D$21="Ewe",'Input Sheet'!$D$22="Crossbred"),NG54,IF(AND('Input Sheet'!$D$21="Ewe",'Input Sheet'!$D$22="Mountain"),NG55))))))</f>
        <v>360</v>
      </c>
      <c r="NH67" s="39">
        <f>IF(AND('Input Sheet'!$D$21="Ram",'Input Sheet'!$D$22="Crossbred"),NH50,IF(AND('Input Sheet'!$D$21="Ram",'Input Sheet'!$D$22="Mountain"),NH51,IF(AND('Input Sheet'!$D$21="Wether",'Input Sheet'!$D$22="Crossbred"),NH52,IF(AND('Input Sheet'!$D$21="Wether",'Input Sheet'!$D$22="Mountain"),NH53,IF(AND('Input Sheet'!$D$21="Ewe",'Input Sheet'!$D$22="Crossbred"),NH54,IF(AND('Input Sheet'!$D$21="Ewe",'Input Sheet'!$D$22="Mountain"),NH55))))))</f>
        <v>360</v>
      </c>
      <c r="NI67" s="39">
        <f>IF(AND('Input Sheet'!$D$21="Ram",'Input Sheet'!$D$22="Crossbred"),NI50,IF(AND('Input Sheet'!$D$21="Ram",'Input Sheet'!$D$22="Mountain"),NI51,IF(AND('Input Sheet'!$D$21="Wether",'Input Sheet'!$D$22="Crossbred"),NI52,IF(AND('Input Sheet'!$D$21="Wether",'Input Sheet'!$D$22="Mountain"),NI53,IF(AND('Input Sheet'!$D$21="Ewe",'Input Sheet'!$D$22="Crossbred"),NI54,IF(AND('Input Sheet'!$D$21="Ewe",'Input Sheet'!$D$22="Mountain"),NI55))))))</f>
        <v>360</v>
      </c>
      <c r="NJ67" s="39">
        <f>IF(AND('Input Sheet'!$D$21="Ram",'Input Sheet'!$D$22="Crossbred"),NJ50,IF(AND('Input Sheet'!$D$21="Ram",'Input Sheet'!$D$22="Mountain"),NJ51,IF(AND('Input Sheet'!$D$21="Wether",'Input Sheet'!$D$22="Crossbred"),NJ52,IF(AND('Input Sheet'!$D$21="Wether",'Input Sheet'!$D$22="Mountain"),NJ53,IF(AND('Input Sheet'!$D$21="Ewe",'Input Sheet'!$D$22="Crossbred"),NJ54,IF(AND('Input Sheet'!$D$21="Ewe",'Input Sheet'!$D$22="Mountain"),NJ55))))))</f>
        <v>360</v>
      </c>
      <c r="NK67" s="39">
        <f>IF(AND('Input Sheet'!$D$21="Ram",'Input Sheet'!$D$22="Crossbred"),NK50,IF(AND('Input Sheet'!$D$21="Ram",'Input Sheet'!$D$22="Mountain"),NK51,IF(AND('Input Sheet'!$D$21="Wether",'Input Sheet'!$D$22="Crossbred"),NK52,IF(AND('Input Sheet'!$D$21="Wether",'Input Sheet'!$D$22="Mountain"),NK53,IF(AND('Input Sheet'!$D$21="Ewe",'Input Sheet'!$D$22="Crossbred"),NK54,IF(AND('Input Sheet'!$D$21="Ewe",'Input Sheet'!$D$22="Mountain"),NK55))))))</f>
        <v>360</v>
      </c>
      <c r="NL67" s="39">
        <f>IF(AND('Input Sheet'!$D$21="Ram",'Input Sheet'!$D$22="Crossbred"),NL50,IF(AND('Input Sheet'!$D$21="Ram",'Input Sheet'!$D$22="Mountain"),NL51,IF(AND('Input Sheet'!$D$21="Wether",'Input Sheet'!$D$22="Crossbred"),NL52,IF(AND('Input Sheet'!$D$21="Wether",'Input Sheet'!$D$22="Mountain"),NL53,IF(AND('Input Sheet'!$D$21="Ewe",'Input Sheet'!$D$22="Crossbred"),NL54,IF(AND('Input Sheet'!$D$21="Ewe",'Input Sheet'!$D$22="Mountain"),NL55))))))</f>
        <v>360</v>
      </c>
      <c r="NM67" s="39">
        <f>IF(AND('Input Sheet'!$D$21="Ram",'Input Sheet'!$D$22="Crossbred"),NM50,IF(AND('Input Sheet'!$D$21="Ram",'Input Sheet'!$D$22="Mountain"),NM51,IF(AND('Input Sheet'!$D$21="Wether",'Input Sheet'!$D$22="Crossbred"),NM52,IF(AND('Input Sheet'!$D$21="Wether",'Input Sheet'!$D$22="Mountain"),NM53,IF(AND('Input Sheet'!$D$21="Ewe",'Input Sheet'!$D$22="Crossbred"),NM54,IF(AND('Input Sheet'!$D$21="Ewe",'Input Sheet'!$D$22="Mountain"),NM55))))))</f>
        <v>360</v>
      </c>
      <c r="NN67" s="39">
        <f>IF(AND('Input Sheet'!$D$21="Ram",'Input Sheet'!$D$22="Crossbred"),NN50,IF(AND('Input Sheet'!$D$21="Ram",'Input Sheet'!$D$22="Mountain"),NN51,IF(AND('Input Sheet'!$D$21="Wether",'Input Sheet'!$D$22="Crossbred"),NN52,IF(AND('Input Sheet'!$D$21="Wether",'Input Sheet'!$D$22="Mountain"),NN53,IF(AND('Input Sheet'!$D$21="Ewe",'Input Sheet'!$D$22="Crossbred"),NN54,IF(AND('Input Sheet'!$D$21="Ewe",'Input Sheet'!$D$22="Mountain"),NN55))))))</f>
        <v>360</v>
      </c>
      <c r="NO67" s="39">
        <f>IF(AND('Input Sheet'!$D$21="Ram",'Input Sheet'!$D$22="Crossbred"),NO50,IF(AND('Input Sheet'!$D$21="Ram",'Input Sheet'!$D$22="Mountain"),NO51,IF(AND('Input Sheet'!$D$21="Wether",'Input Sheet'!$D$22="Crossbred"),NO52,IF(AND('Input Sheet'!$D$21="Wether",'Input Sheet'!$D$22="Mountain"),NO53,IF(AND('Input Sheet'!$D$21="Ewe",'Input Sheet'!$D$22="Crossbred"),NO54,IF(AND('Input Sheet'!$D$21="Ewe",'Input Sheet'!$D$22="Mountain"),NO55))))))</f>
        <v>360</v>
      </c>
      <c r="NP67" s="39">
        <f>IF(AND('Input Sheet'!$D$21="Ram",'Input Sheet'!$D$22="Crossbred"),NP50,IF(AND('Input Sheet'!$D$21="Ram",'Input Sheet'!$D$22="Mountain"),NP51,IF(AND('Input Sheet'!$D$21="Wether",'Input Sheet'!$D$22="Crossbred"),NP52,IF(AND('Input Sheet'!$D$21="Wether",'Input Sheet'!$D$22="Mountain"),NP53,IF(AND('Input Sheet'!$D$21="Ewe",'Input Sheet'!$D$22="Crossbred"),NP54,IF(AND('Input Sheet'!$D$21="Ewe",'Input Sheet'!$D$22="Mountain"),NP55))))))</f>
        <v>360</v>
      </c>
      <c r="NQ67" s="39">
        <f>IF(AND('Input Sheet'!$D$21="Ram",'Input Sheet'!$D$22="Crossbred"),NQ50,IF(AND('Input Sheet'!$D$21="Ram",'Input Sheet'!$D$22="Mountain"),NQ51,IF(AND('Input Sheet'!$D$21="Wether",'Input Sheet'!$D$22="Crossbred"),NQ52,IF(AND('Input Sheet'!$D$21="Wether",'Input Sheet'!$D$22="Mountain"),NQ53,IF(AND('Input Sheet'!$D$21="Ewe",'Input Sheet'!$D$22="Crossbred"),NQ54,IF(AND('Input Sheet'!$D$21="Ewe",'Input Sheet'!$D$22="Mountain"),NQ55))))))</f>
        <v>360</v>
      </c>
      <c r="NR67" s="39">
        <f>IF(AND('Input Sheet'!$D$21="Ram",'Input Sheet'!$D$22="Crossbred"),NR50,IF(AND('Input Sheet'!$D$21="Ram",'Input Sheet'!$D$22="Mountain"),NR51,IF(AND('Input Sheet'!$D$21="Wether",'Input Sheet'!$D$22="Crossbred"),NR52,IF(AND('Input Sheet'!$D$21="Wether",'Input Sheet'!$D$22="Mountain"),NR53,IF(AND('Input Sheet'!$D$21="Ewe",'Input Sheet'!$D$22="Crossbred"),NR54,IF(AND('Input Sheet'!$D$21="Ewe",'Input Sheet'!$D$22="Mountain"),NR55))))))</f>
        <v>360</v>
      </c>
      <c r="NS67" s="39">
        <f>IF(AND('Input Sheet'!$D$21="Ram",'Input Sheet'!$D$22="Crossbred"),NS50,IF(AND('Input Sheet'!$D$21="Ram",'Input Sheet'!$D$22="Mountain"),NS51,IF(AND('Input Sheet'!$D$21="Wether",'Input Sheet'!$D$22="Crossbred"),NS52,IF(AND('Input Sheet'!$D$21="Wether",'Input Sheet'!$D$22="Mountain"),NS53,IF(AND('Input Sheet'!$D$21="Ewe",'Input Sheet'!$D$22="Crossbred"),NS54,IF(AND('Input Sheet'!$D$21="Ewe",'Input Sheet'!$D$22="Mountain"),NS55))))))</f>
        <v>360</v>
      </c>
      <c r="NT67" s="39">
        <f>IF(AND('Input Sheet'!$D$21="Ram",'Input Sheet'!$D$22="Crossbred"),NT50,IF(AND('Input Sheet'!$D$21="Ram",'Input Sheet'!$D$22="Mountain"),NT51,IF(AND('Input Sheet'!$D$21="Wether",'Input Sheet'!$D$22="Crossbred"),NT52,IF(AND('Input Sheet'!$D$21="Wether",'Input Sheet'!$D$22="Mountain"),NT53,IF(AND('Input Sheet'!$D$21="Ewe",'Input Sheet'!$D$22="Crossbred"),NT54,IF(AND('Input Sheet'!$D$21="Ewe",'Input Sheet'!$D$22="Mountain"),NT55))))))</f>
        <v>360</v>
      </c>
      <c r="NU67" s="39">
        <f>IF(AND('Input Sheet'!$D$21="Ram",'Input Sheet'!$D$22="Crossbred"),NU50,IF(AND('Input Sheet'!$D$21="Ram",'Input Sheet'!$D$22="Mountain"),NU51,IF(AND('Input Sheet'!$D$21="Wether",'Input Sheet'!$D$22="Crossbred"),NU52,IF(AND('Input Sheet'!$D$21="Wether",'Input Sheet'!$D$22="Mountain"),NU53,IF(AND('Input Sheet'!$D$21="Ewe",'Input Sheet'!$D$22="Crossbred"),NU54,IF(AND('Input Sheet'!$D$21="Ewe",'Input Sheet'!$D$22="Mountain"),NU55))))))</f>
        <v>360</v>
      </c>
      <c r="NV67" s="39">
        <f>IF(AND('Input Sheet'!$D$21="Ram",'Input Sheet'!$D$22="Crossbred"),NV50,IF(AND('Input Sheet'!$D$21="Ram",'Input Sheet'!$D$22="Mountain"),NV51,IF(AND('Input Sheet'!$D$21="Wether",'Input Sheet'!$D$22="Crossbred"),NV52,IF(AND('Input Sheet'!$D$21="Wether",'Input Sheet'!$D$22="Mountain"),NV53,IF(AND('Input Sheet'!$D$21="Ewe",'Input Sheet'!$D$22="Crossbred"),NV54,IF(AND('Input Sheet'!$D$21="Ewe",'Input Sheet'!$D$22="Mountain"),NV55))))))</f>
        <v>360</v>
      </c>
      <c r="NW67" s="39">
        <f>IF(AND('Input Sheet'!$D$21="Ram",'Input Sheet'!$D$22="Crossbred"),NW50,IF(AND('Input Sheet'!$D$21="Ram",'Input Sheet'!$D$22="Mountain"),NW51,IF(AND('Input Sheet'!$D$21="Wether",'Input Sheet'!$D$22="Crossbred"),NW52,IF(AND('Input Sheet'!$D$21="Wether",'Input Sheet'!$D$22="Mountain"),NW53,IF(AND('Input Sheet'!$D$21="Ewe",'Input Sheet'!$D$22="Crossbred"),NW54,IF(AND('Input Sheet'!$D$21="Ewe",'Input Sheet'!$D$22="Mountain"),NW55))))))</f>
        <v>360</v>
      </c>
      <c r="NX67" s="39">
        <f>IF(AND('Input Sheet'!$D$21="Ram",'Input Sheet'!$D$22="Crossbred"),NX50,IF(AND('Input Sheet'!$D$21="Ram",'Input Sheet'!$D$22="Mountain"),NX51,IF(AND('Input Sheet'!$D$21="Wether",'Input Sheet'!$D$22="Crossbred"),NX52,IF(AND('Input Sheet'!$D$21="Wether",'Input Sheet'!$D$22="Mountain"),NX53,IF(AND('Input Sheet'!$D$21="Ewe",'Input Sheet'!$D$22="Crossbred"),NX54,IF(AND('Input Sheet'!$D$21="Ewe",'Input Sheet'!$D$22="Mountain"),NX55))))))</f>
        <v>360</v>
      </c>
      <c r="NY67" s="39">
        <f>IF(AND('Input Sheet'!$D$21="Ram",'Input Sheet'!$D$22="Crossbred"),NY50,IF(AND('Input Sheet'!$D$21="Ram",'Input Sheet'!$D$22="Mountain"),NY51,IF(AND('Input Sheet'!$D$21="Wether",'Input Sheet'!$D$22="Crossbred"),NY52,IF(AND('Input Sheet'!$D$21="Wether",'Input Sheet'!$D$22="Mountain"),NY53,IF(AND('Input Sheet'!$D$21="Ewe",'Input Sheet'!$D$22="Crossbred"),NY54,IF(AND('Input Sheet'!$D$21="Ewe",'Input Sheet'!$D$22="Mountain"),NY55))))))</f>
        <v>360</v>
      </c>
      <c r="NZ67" s="39">
        <f>IF(AND('Input Sheet'!$D$21="Ram",'Input Sheet'!$D$22="Crossbred"),NZ50,IF(AND('Input Sheet'!$D$21="Ram",'Input Sheet'!$D$22="Mountain"),NZ51,IF(AND('Input Sheet'!$D$21="Wether",'Input Sheet'!$D$22="Crossbred"),NZ52,IF(AND('Input Sheet'!$D$21="Wether",'Input Sheet'!$D$22="Mountain"),NZ53,IF(AND('Input Sheet'!$D$21="Ewe",'Input Sheet'!$D$22="Crossbred"),NZ54,IF(AND('Input Sheet'!$D$21="Ewe",'Input Sheet'!$D$22="Mountain"),NZ55))))))</f>
        <v>360</v>
      </c>
      <c r="OA67" s="39">
        <f>IF(AND('Input Sheet'!$D$21="Ram",'Input Sheet'!$D$22="Crossbred"),OA50,IF(AND('Input Sheet'!$D$21="Ram",'Input Sheet'!$D$22="Mountain"),OA51,IF(AND('Input Sheet'!$D$21="Wether",'Input Sheet'!$D$22="Crossbred"),OA52,IF(AND('Input Sheet'!$D$21="Wether",'Input Sheet'!$D$22="Mountain"),OA53,IF(AND('Input Sheet'!$D$21="Ewe",'Input Sheet'!$D$22="Crossbred"),OA54,IF(AND('Input Sheet'!$D$21="Ewe",'Input Sheet'!$D$22="Mountain"),OA55))))))</f>
        <v>360</v>
      </c>
      <c r="OB67" s="39">
        <f>IF(AND('Input Sheet'!$D$21="Ram",'Input Sheet'!$D$22="Crossbred"),OB50,IF(AND('Input Sheet'!$D$21="Ram",'Input Sheet'!$D$22="Mountain"),OB51,IF(AND('Input Sheet'!$D$21="Wether",'Input Sheet'!$D$22="Crossbred"),OB52,IF(AND('Input Sheet'!$D$21="Wether",'Input Sheet'!$D$22="Mountain"),OB53,IF(AND('Input Sheet'!$D$21="Ewe",'Input Sheet'!$D$22="Crossbred"),OB54,IF(AND('Input Sheet'!$D$21="Ewe",'Input Sheet'!$D$22="Mountain"),OB55))))))</f>
        <v>360</v>
      </c>
      <c r="OC67" s="39">
        <f>IF(AND('Input Sheet'!$D$21="Ram",'Input Sheet'!$D$22="Crossbred"),OC50,IF(AND('Input Sheet'!$D$21="Ram",'Input Sheet'!$D$22="Mountain"),OC51,IF(AND('Input Sheet'!$D$21="Wether",'Input Sheet'!$D$22="Crossbred"),OC52,IF(AND('Input Sheet'!$D$21="Wether",'Input Sheet'!$D$22="Mountain"),OC53,IF(AND('Input Sheet'!$D$21="Ewe",'Input Sheet'!$D$22="Crossbred"),OC54,IF(AND('Input Sheet'!$D$21="Ewe",'Input Sheet'!$D$22="Mountain"),OC55))))))</f>
        <v>360</v>
      </c>
      <c r="OD67" s="39">
        <f>IF(AND('Input Sheet'!$D$21="Ram",'Input Sheet'!$D$22="Crossbred"),OD50,IF(AND('Input Sheet'!$D$21="Ram",'Input Sheet'!$D$22="Mountain"),OD51,IF(AND('Input Sheet'!$D$21="Wether",'Input Sheet'!$D$22="Crossbred"),OD52,IF(AND('Input Sheet'!$D$21="Wether",'Input Sheet'!$D$22="Mountain"),OD53,IF(AND('Input Sheet'!$D$21="Ewe",'Input Sheet'!$D$22="Crossbred"),OD54,IF(AND('Input Sheet'!$D$21="Ewe",'Input Sheet'!$D$22="Mountain"),OD55))))))</f>
        <v>360</v>
      </c>
      <c r="OE67" s="39">
        <f>IF(AND('Input Sheet'!$D$21="Ram",'Input Sheet'!$D$22="Crossbred"),OE50,IF(AND('Input Sheet'!$D$21="Ram",'Input Sheet'!$D$22="Mountain"),OE51,IF(AND('Input Sheet'!$D$21="Wether",'Input Sheet'!$D$22="Crossbred"),OE52,IF(AND('Input Sheet'!$D$21="Wether",'Input Sheet'!$D$22="Mountain"),OE53,IF(AND('Input Sheet'!$D$21="Ewe",'Input Sheet'!$D$22="Crossbred"),OE54,IF(AND('Input Sheet'!$D$21="Ewe",'Input Sheet'!$D$22="Mountain"),OE55))))))</f>
        <v>360</v>
      </c>
      <c r="OF67" s="39">
        <f>IF(AND('Input Sheet'!$D$21="Ram",'Input Sheet'!$D$22="Crossbred"),OF50,IF(AND('Input Sheet'!$D$21="Ram",'Input Sheet'!$D$22="Mountain"),OF51,IF(AND('Input Sheet'!$D$21="Wether",'Input Sheet'!$D$22="Crossbred"),OF52,IF(AND('Input Sheet'!$D$21="Wether",'Input Sheet'!$D$22="Mountain"),OF53,IF(AND('Input Sheet'!$D$21="Ewe",'Input Sheet'!$D$22="Crossbred"),OF54,IF(AND('Input Sheet'!$D$21="Ewe",'Input Sheet'!$D$22="Mountain"),OF55))))))</f>
        <v>360</v>
      </c>
      <c r="OG67" s="39">
        <f>IF(AND('Input Sheet'!$D$21="Ram",'Input Sheet'!$D$22="Crossbred"),OG50,IF(AND('Input Sheet'!$D$21="Ram",'Input Sheet'!$D$22="Mountain"),OG51,IF(AND('Input Sheet'!$D$21="Wether",'Input Sheet'!$D$22="Crossbred"),OG52,IF(AND('Input Sheet'!$D$21="Wether",'Input Sheet'!$D$22="Mountain"),OG53,IF(AND('Input Sheet'!$D$21="Ewe",'Input Sheet'!$D$22="Crossbred"),OG54,IF(AND('Input Sheet'!$D$21="Ewe",'Input Sheet'!$D$22="Mountain"),OG55))))))</f>
        <v>360</v>
      </c>
      <c r="OH67" s="39">
        <f>IF(AND('Input Sheet'!$D$21="Ram",'Input Sheet'!$D$22="Crossbred"),OH50,IF(AND('Input Sheet'!$D$21="Ram",'Input Sheet'!$D$22="Mountain"),OH51,IF(AND('Input Sheet'!$D$21="Wether",'Input Sheet'!$D$22="Crossbred"),OH52,IF(AND('Input Sheet'!$D$21="Wether",'Input Sheet'!$D$22="Mountain"),OH53,IF(AND('Input Sheet'!$D$21="Ewe",'Input Sheet'!$D$22="Crossbred"),OH54,IF(AND('Input Sheet'!$D$21="Ewe",'Input Sheet'!$D$22="Mountain"),OH55))))))</f>
        <v>360</v>
      </c>
      <c r="OI67" s="39">
        <f>IF(AND('Input Sheet'!$D$21="Ram",'Input Sheet'!$D$22="Crossbred"),OI50,IF(AND('Input Sheet'!$D$21="Ram",'Input Sheet'!$D$22="Mountain"),OI51,IF(AND('Input Sheet'!$D$21="Wether",'Input Sheet'!$D$22="Crossbred"),OI52,IF(AND('Input Sheet'!$D$21="Wether",'Input Sheet'!$D$22="Mountain"),OI53,IF(AND('Input Sheet'!$D$21="Ewe",'Input Sheet'!$D$22="Crossbred"),OI54,IF(AND('Input Sheet'!$D$21="Ewe",'Input Sheet'!$D$22="Mountain"),OI55))))))</f>
        <v>360</v>
      </c>
      <c r="OJ67" s="39">
        <f>IF(AND('Input Sheet'!$D$21="Ram",'Input Sheet'!$D$22="Crossbred"),OJ50,IF(AND('Input Sheet'!$D$21="Ram",'Input Sheet'!$D$22="Mountain"),OJ51,IF(AND('Input Sheet'!$D$21="Wether",'Input Sheet'!$D$22="Crossbred"),OJ52,IF(AND('Input Sheet'!$D$21="Wether",'Input Sheet'!$D$22="Mountain"),OJ53,IF(AND('Input Sheet'!$D$21="Ewe",'Input Sheet'!$D$22="Crossbred"),OJ54,IF(AND('Input Sheet'!$D$21="Ewe",'Input Sheet'!$D$22="Mountain"),OJ55))))))</f>
        <v>360</v>
      </c>
      <c r="OK67" s="39">
        <f>IF(AND('Input Sheet'!$D$21="Ram",'Input Sheet'!$D$22="Crossbred"),OK50,IF(AND('Input Sheet'!$D$21="Ram",'Input Sheet'!$D$22="Mountain"),OK51,IF(AND('Input Sheet'!$D$21="Wether",'Input Sheet'!$D$22="Crossbred"),OK52,IF(AND('Input Sheet'!$D$21="Wether",'Input Sheet'!$D$22="Mountain"),OK53,IF(AND('Input Sheet'!$D$21="Ewe",'Input Sheet'!$D$22="Crossbred"),OK54,IF(AND('Input Sheet'!$D$21="Ewe",'Input Sheet'!$D$22="Mountain"),OK55))))))</f>
        <v>360</v>
      </c>
      <c r="OL67" s="39">
        <f>IF(AND('Input Sheet'!$D$21="Ram",'Input Sheet'!$D$22="Crossbred"),OL50,IF(AND('Input Sheet'!$D$21="Ram",'Input Sheet'!$D$22="Mountain"),OL51,IF(AND('Input Sheet'!$D$21="Wether",'Input Sheet'!$D$22="Crossbred"),OL52,IF(AND('Input Sheet'!$D$21="Wether",'Input Sheet'!$D$22="Mountain"),OL53,IF(AND('Input Sheet'!$D$21="Ewe",'Input Sheet'!$D$22="Crossbred"),OL54,IF(AND('Input Sheet'!$D$21="Ewe",'Input Sheet'!$D$22="Mountain"),OL55))))))</f>
        <v>360</v>
      </c>
      <c r="OM67" s="39">
        <f>IF(AND('Input Sheet'!$D$21="Ram",'Input Sheet'!$D$22="Crossbred"),OM50,IF(AND('Input Sheet'!$D$21="Ram",'Input Sheet'!$D$22="Mountain"),OM51,IF(AND('Input Sheet'!$D$21="Wether",'Input Sheet'!$D$22="Crossbred"),OM52,IF(AND('Input Sheet'!$D$21="Wether",'Input Sheet'!$D$22="Mountain"),OM53,IF(AND('Input Sheet'!$D$21="Ewe",'Input Sheet'!$D$22="Crossbred"),OM54,IF(AND('Input Sheet'!$D$21="Ewe",'Input Sheet'!$D$22="Mountain"),OM55))))))</f>
        <v>360</v>
      </c>
      <c r="ON67" s="39">
        <f>IF(AND('Input Sheet'!$D$21="Ram",'Input Sheet'!$D$22="Crossbred"),ON50,IF(AND('Input Sheet'!$D$21="Ram",'Input Sheet'!$D$22="Mountain"),ON51,IF(AND('Input Sheet'!$D$21="Wether",'Input Sheet'!$D$22="Crossbred"),ON52,IF(AND('Input Sheet'!$D$21="Wether",'Input Sheet'!$D$22="Mountain"),ON53,IF(AND('Input Sheet'!$D$21="Ewe",'Input Sheet'!$D$22="Crossbred"),ON54,IF(AND('Input Sheet'!$D$21="Ewe",'Input Sheet'!$D$22="Mountain"),ON55))))))</f>
        <v>360</v>
      </c>
      <c r="OO67" s="39">
        <f>IF(AND('Input Sheet'!$D$21="Ram",'Input Sheet'!$D$22="Crossbred"),OO50,IF(AND('Input Sheet'!$D$21="Ram",'Input Sheet'!$D$22="Mountain"),OO51,IF(AND('Input Sheet'!$D$21="Wether",'Input Sheet'!$D$22="Crossbred"),OO52,IF(AND('Input Sheet'!$D$21="Wether",'Input Sheet'!$D$22="Mountain"),OO53,IF(AND('Input Sheet'!$D$21="Ewe",'Input Sheet'!$D$22="Crossbred"),OO54,IF(AND('Input Sheet'!$D$21="Ewe",'Input Sheet'!$D$22="Mountain"),OO55))))))</f>
        <v>360</v>
      </c>
      <c r="OP67" s="39">
        <f>IF(AND('Input Sheet'!$D$21="Ram",'Input Sheet'!$D$22="Crossbred"),OP50,IF(AND('Input Sheet'!$D$21="Ram",'Input Sheet'!$D$22="Mountain"),OP51,IF(AND('Input Sheet'!$D$21="Wether",'Input Sheet'!$D$22="Crossbred"),OP52,IF(AND('Input Sheet'!$D$21="Wether",'Input Sheet'!$D$22="Mountain"),OP53,IF(AND('Input Sheet'!$D$21="Ewe",'Input Sheet'!$D$22="Crossbred"),OP54,IF(AND('Input Sheet'!$D$21="Ewe",'Input Sheet'!$D$22="Mountain"),OP55))))))</f>
        <v>360</v>
      </c>
      <c r="OQ67" s="39">
        <f>IF(AND('Input Sheet'!$D$21="Ram",'Input Sheet'!$D$22="Crossbred"),OQ50,IF(AND('Input Sheet'!$D$21="Ram",'Input Sheet'!$D$22="Mountain"),OQ51,IF(AND('Input Sheet'!$D$21="Wether",'Input Sheet'!$D$22="Crossbred"),OQ52,IF(AND('Input Sheet'!$D$21="Wether",'Input Sheet'!$D$22="Mountain"),OQ53,IF(AND('Input Sheet'!$D$21="Ewe",'Input Sheet'!$D$22="Crossbred"),OQ54,IF(AND('Input Sheet'!$D$21="Ewe",'Input Sheet'!$D$22="Mountain"),OQ55))))))</f>
        <v>360</v>
      </c>
      <c r="OR67" s="39">
        <f>IF(AND('Input Sheet'!$D$21="Ram",'Input Sheet'!$D$22="Crossbred"),OR50,IF(AND('Input Sheet'!$D$21="Ram",'Input Sheet'!$D$22="Mountain"),OR51,IF(AND('Input Sheet'!$D$21="Wether",'Input Sheet'!$D$22="Crossbred"),OR52,IF(AND('Input Sheet'!$D$21="Wether",'Input Sheet'!$D$22="Mountain"),OR53,IF(AND('Input Sheet'!$D$21="Ewe",'Input Sheet'!$D$22="Crossbred"),OR54,IF(AND('Input Sheet'!$D$21="Ewe",'Input Sheet'!$D$22="Mountain"),OR55))))))</f>
        <v>360</v>
      </c>
      <c r="OS67" s="39">
        <f>IF(AND('Input Sheet'!$D$21="Ram",'Input Sheet'!$D$22="Crossbred"),OS50,IF(AND('Input Sheet'!$D$21="Ram",'Input Sheet'!$D$22="Mountain"),OS51,IF(AND('Input Sheet'!$D$21="Wether",'Input Sheet'!$D$22="Crossbred"),OS52,IF(AND('Input Sheet'!$D$21="Wether",'Input Sheet'!$D$22="Mountain"),OS53,IF(AND('Input Sheet'!$D$21="Ewe",'Input Sheet'!$D$22="Crossbred"),OS54,IF(AND('Input Sheet'!$D$21="Ewe",'Input Sheet'!$D$22="Mountain"),OS55))))))</f>
        <v>360</v>
      </c>
      <c r="OT67" s="39">
        <f>IF(AND('Input Sheet'!$D$21="Ram",'Input Sheet'!$D$22="Crossbred"),OT50,IF(AND('Input Sheet'!$D$21="Ram",'Input Sheet'!$D$22="Mountain"),OT51,IF(AND('Input Sheet'!$D$21="Wether",'Input Sheet'!$D$22="Crossbred"),OT52,IF(AND('Input Sheet'!$D$21="Wether",'Input Sheet'!$D$22="Mountain"),OT53,IF(AND('Input Sheet'!$D$21="Ewe",'Input Sheet'!$D$22="Crossbred"),OT54,IF(AND('Input Sheet'!$D$21="Ewe",'Input Sheet'!$D$22="Mountain"),OT55))))))</f>
        <v>360</v>
      </c>
      <c r="OU67" s="39">
        <f>IF(AND('Input Sheet'!$D$21="Ram",'Input Sheet'!$D$22="Crossbred"),OU50,IF(AND('Input Sheet'!$D$21="Ram",'Input Sheet'!$D$22="Mountain"),OU51,IF(AND('Input Sheet'!$D$21="Wether",'Input Sheet'!$D$22="Crossbred"),OU52,IF(AND('Input Sheet'!$D$21="Wether",'Input Sheet'!$D$22="Mountain"),OU53,IF(AND('Input Sheet'!$D$21="Ewe",'Input Sheet'!$D$22="Crossbred"),OU54,IF(AND('Input Sheet'!$D$21="Ewe",'Input Sheet'!$D$22="Mountain"),OU55))))))</f>
        <v>360</v>
      </c>
      <c r="OV67" s="39">
        <f>IF(AND('Input Sheet'!$D$21="Ram",'Input Sheet'!$D$22="Crossbred"),OV50,IF(AND('Input Sheet'!$D$21="Ram",'Input Sheet'!$D$22="Mountain"),OV51,IF(AND('Input Sheet'!$D$21="Wether",'Input Sheet'!$D$22="Crossbred"),OV52,IF(AND('Input Sheet'!$D$21="Wether",'Input Sheet'!$D$22="Mountain"),OV53,IF(AND('Input Sheet'!$D$21="Ewe",'Input Sheet'!$D$22="Crossbred"),OV54,IF(AND('Input Sheet'!$D$21="Ewe",'Input Sheet'!$D$22="Mountain"),OV55))))))</f>
        <v>360</v>
      </c>
      <c r="OW67" s="39">
        <f>IF(AND('Input Sheet'!$D$21="Ram",'Input Sheet'!$D$22="Crossbred"),OW50,IF(AND('Input Sheet'!$D$21="Ram",'Input Sheet'!$D$22="Mountain"),OW51,IF(AND('Input Sheet'!$D$21="Wether",'Input Sheet'!$D$22="Crossbred"),OW52,IF(AND('Input Sheet'!$D$21="Wether",'Input Sheet'!$D$22="Mountain"),OW53,IF(AND('Input Sheet'!$D$21="Ewe",'Input Sheet'!$D$22="Crossbred"),OW54,IF(AND('Input Sheet'!$D$21="Ewe",'Input Sheet'!$D$22="Mountain"),OW55))))))</f>
        <v>360</v>
      </c>
      <c r="OX67" s="39">
        <f>IF(AND('Input Sheet'!$D$21="Ram",'Input Sheet'!$D$22="Crossbred"),OX50,IF(AND('Input Sheet'!$D$21="Ram",'Input Sheet'!$D$22="Mountain"),OX51,IF(AND('Input Sheet'!$D$21="Wether",'Input Sheet'!$D$22="Crossbred"),OX52,IF(AND('Input Sheet'!$D$21="Wether",'Input Sheet'!$D$22="Mountain"),OX53,IF(AND('Input Sheet'!$D$21="Ewe",'Input Sheet'!$D$22="Crossbred"),OX54,IF(AND('Input Sheet'!$D$21="Ewe",'Input Sheet'!$D$22="Mountain"),OX55))))))</f>
        <v>360</v>
      </c>
      <c r="OY67" s="39">
        <f>IF(AND('Input Sheet'!$D$21="Ram",'Input Sheet'!$D$22="Crossbred"),OY50,IF(AND('Input Sheet'!$D$21="Ram",'Input Sheet'!$D$22="Mountain"),OY51,IF(AND('Input Sheet'!$D$21="Wether",'Input Sheet'!$D$22="Crossbred"),OY52,IF(AND('Input Sheet'!$D$21="Wether",'Input Sheet'!$D$22="Mountain"),OY53,IF(AND('Input Sheet'!$D$21="Ewe",'Input Sheet'!$D$22="Crossbred"),OY54,IF(AND('Input Sheet'!$D$21="Ewe",'Input Sheet'!$D$22="Mountain"),OY55))))))</f>
        <v>360</v>
      </c>
      <c r="OZ67" s="39">
        <f>IF(AND('Input Sheet'!$D$21="Ram",'Input Sheet'!$D$22="Crossbred"),OZ50,IF(AND('Input Sheet'!$D$21="Ram",'Input Sheet'!$D$22="Mountain"),OZ51,IF(AND('Input Sheet'!$D$21="Wether",'Input Sheet'!$D$22="Crossbred"),OZ52,IF(AND('Input Sheet'!$D$21="Wether",'Input Sheet'!$D$22="Mountain"),OZ53,IF(AND('Input Sheet'!$D$21="Ewe",'Input Sheet'!$D$22="Crossbred"),OZ54,IF(AND('Input Sheet'!$D$21="Ewe",'Input Sheet'!$D$22="Mountain"),OZ55))))))</f>
        <v>360</v>
      </c>
      <c r="PA67" s="39">
        <f>IF(AND('Input Sheet'!$D$21="Ram",'Input Sheet'!$D$22="Crossbred"),PA50,IF(AND('Input Sheet'!$D$21="Ram",'Input Sheet'!$D$22="Mountain"),PA51,IF(AND('Input Sheet'!$D$21="Wether",'Input Sheet'!$D$22="Crossbred"),PA52,IF(AND('Input Sheet'!$D$21="Wether",'Input Sheet'!$D$22="Mountain"),PA53,IF(AND('Input Sheet'!$D$21="Ewe",'Input Sheet'!$D$22="Crossbred"),PA54,IF(AND('Input Sheet'!$D$21="Ewe",'Input Sheet'!$D$22="Mountain"),PA55))))))</f>
        <v>360</v>
      </c>
      <c r="PB67" s="39">
        <f>IF(AND('Input Sheet'!$D$21="Ram",'Input Sheet'!$D$22="Crossbred"),PB50,IF(AND('Input Sheet'!$D$21="Ram",'Input Sheet'!$D$22="Mountain"),PB51,IF(AND('Input Sheet'!$D$21="Wether",'Input Sheet'!$D$22="Crossbred"),PB52,IF(AND('Input Sheet'!$D$21="Wether",'Input Sheet'!$D$22="Mountain"),PB53,IF(AND('Input Sheet'!$D$21="Ewe",'Input Sheet'!$D$22="Crossbred"),PB54,IF(AND('Input Sheet'!$D$21="Ewe",'Input Sheet'!$D$22="Mountain"),PB55))))))</f>
        <v>360</v>
      </c>
      <c r="PC67" s="39">
        <f>IF(AND('Input Sheet'!$D$21="Ram",'Input Sheet'!$D$22="Crossbred"),PC50,IF(AND('Input Sheet'!$D$21="Ram",'Input Sheet'!$D$22="Mountain"),PC51,IF(AND('Input Sheet'!$D$21="Wether",'Input Sheet'!$D$22="Crossbred"),PC52,IF(AND('Input Sheet'!$D$21="Wether",'Input Sheet'!$D$22="Mountain"),PC53,IF(AND('Input Sheet'!$D$21="Ewe",'Input Sheet'!$D$22="Crossbred"),PC54,IF(AND('Input Sheet'!$D$21="Ewe",'Input Sheet'!$D$22="Mountain"),PC55))))))</f>
        <v>360</v>
      </c>
      <c r="PD67" s="39">
        <f>IF(AND('Input Sheet'!$D$21="Ram",'Input Sheet'!$D$22="Crossbred"),PD50,IF(AND('Input Sheet'!$D$21="Ram",'Input Sheet'!$D$22="Mountain"),PD51,IF(AND('Input Sheet'!$D$21="Wether",'Input Sheet'!$D$22="Crossbred"),PD52,IF(AND('Input Sheet'!$D$21="Wether",'Input Sheet'!$D$22="Mountain"),PD53,IF(AND('Input Sheet'!$D$21="Ewe",'Input Sheet'!$D$22="Crossbred"),PD54,IF(AND('Input Sheet'!$D$21="Ewe",'Input Sheet'!$D$22="Mountain"),PD55))))))</f>
        <v>360</v>
      </c>
      <c r="PE67" s="39">
        <f>IF(AND('Input Sheet'!$D$21="Ram",'Input Sheet'!$D$22="Crossbred"),PE50,IF(AND('Input Sheet'!$D$21="Ram",'Input Sheet'!$D$22="Mountain"),PE51,IF(AND('Input Sheet'!$D$21="Wether",'Input Sheet'!$D$22="Crossbred"),PE52,IF(AND('Input Sheet'!$D$21="Wether",'Input Sheet'!$D$22="Mountain"),PE53,IF(AND('Input Sheet'!$D$21="Ewe",'Input Sheet'!$D$22="Crossbred"),PE54,IF(AND('Input Sheet'!$D$21="Ewe",'Input Sheet'!$D$22="Mountain"),PE55))))))</f>
        <v>360</v>
      </c>
      <c r="PF67" s="39">
        <f>IF(AND('Input Sheet'!$D$21="Ram",'Input Sheet'!$D$22="Crossbred"),PF50,IF(AND('Input Sheet'!$D$21="Ram",'Input Sheet'!$D$22="Mountain"),PF51,IF(AND('Input Sheet'!$D$21="Wether",'Input Sheet'!$D$22="Crossbred"),PF52,IF(AND('Input Sheet'!$D$21="Wether",'Input Sheet'!$D$22="Mountain"),PF53,IF(AND('Input Sheet'!$D$21="Ewe",'Input Sheet'!$D$22="Crossbred"),PF54,IF(AND('Input Sheet'!$D$21="Ewe",'Input Sheet'!$D$22="Mountain"),PF55))))))</f>
        <v>360</v>
      </c>
      <c r="PG67" s="39">
        <f>IF(AND('Input Sheet'!$D$21="Ram",'Input Sheet'!$D$22="Crossbred"),PG50,IF(AND('Input Sheet'!$D$21="Ram",'Input Sheet'!$D$22="Mountain"),PG51,IF(AND('Input Sheet'!$D$21="Wether",'Input Sheet'!$D$22="Crossbred"),PG52,IF(AND('Input Sheet'!$D$21="Wether",'Input Sheet'!$D$22="Mountain"),PG53,IF(AND('Input Sheet'!$D$21="Ewe",'Input Sheet'!$D$22="Crossbred"),PG54,IF(AND('Input Sheet'!$D$21="Ewe",'Input Sheet'!$D$22="Mountain"),PG55))))))</f>
        <v>360</v>
      </c>
      <c r="PH67" s="39">
        <f>IF(AND('Input Sheet'!$D$21="Ram",'Input Sheet'!$D$22="Crossbred"),PH50,IF(AND('Input Sheet'!$D$21="Ram",'Input Sheet'!$D$22="Mountain"),PH51,IF(AND('Input Sheet'!$D$21="Wether",'Input Sheet'!$D$22="Crossbred"),PH52,IF(AND('Input Sheet'!$D$21="Wether",'Input Sheet'!$D$22="Mountain"),PH53,IF(AND('Input Sheet'!$D$21="Ewe",'Input Sheet'!$D$22="Crossbred"),PH54,IF(AND('Input Sheet'!$D$21="Ewe",'Input Sheet'!$D$22="Mountain"),PH55))))))</f>
        <v>360</v>
      </c>
      <c r="PI67" s="39">
        <f>IF(AND('Input Sheet'!$D$21="Ram",'Input Sheet'!$D$22="Crossbred"),PI50,IF(AND('Input Sheet'!$D$21="Ram",'Input Sheet'!$D$22="Mountain"),PI51,IF(AND('Input Sheet'!$D$21="Wether",'Input Sheet'!$D$22="Crossbred"),PI52,IF(AND('Input Sheet'!$D$21="Wether",'Input Sheet'!$D$22="Mountain"),PI53,IF(AND('Input Sheet'!$D$21="Ewe",'Input Sheet'!$D$22="Crossbred"),PI54,IF(AND('Input Sheet'!$D$21="Ewe",'Input Sheet'!$D$22="Mountain"),PI55))))))</f>
        <v>360</v>
      </c>
      <c r="PJ67" s="39">
        <f>IF(AND('Input Sheet'!$D$21="Ram",'Input Sheet'!$D$22="Crossbred"),PJ50,IF(AND('Input Sheet'!$D$21="Ram",'Input Sheet'!$D$22="Mountain"),PJ51,IF(AND('Input Sheet'!$D$21="Wether",'Input Sheet'!$D$22="Crossbred"),PJ52,IF(AND('Input Sheet'!$D$21="Wether",'Input Sheet'!$D$22="Mountain"),PJ53,IF(AND('Input Sheet'!$D$21="Ewe",'Input Sheet'!$D$22="Crossbred"),PJ54,IF(AND('Input Sheet'!$D$21="Ewe",'Input Sheet'!$D$22="Mountain"),PJ55))))))</f>
        <v>360</v>
      </c>
      <c r="PK67" s="39">
        <f>IF(AND('Input Sheet'!$D$21="Ram",'Input Sheet'!$D$22="Crossbred"),PK50,IF(AND('Input Sheet'!$D$21="Ram",'Input Sheet'!$D$22="Mountain"),PK51,IF(AND('Input Sheet'!$D$21="Wether",'Input Sheet'!$D$22="Crossbred"),PK52,IF(AND('Input Sheet'!$D$21="Wether",'Input Sheet'!$D$22="Mountain"),PK53,IF(AND('Input Sheet'!$D$21="Ewe",'Input Sheet'!$D$22="Crossbred"),PK54,IF(AND('Input Sheet'!$D$21="Ewe",'Input Sheet'!$D$22="Mountain"),PK55))))))</f>
        <v>360</v>
      </c>
      <c r="PL67" s="39">
        <f>IF(AND('Input Sheet'!$D$21="Ram",'Input Sheet'!$D$22="Crossbred"),PL50,IF(AND('Input Sheet'!$D$21="Ram",'Input Sheet'!$D$22="Mountain"),PL51,IF(AND('Input Sheet'!$D$21="Wether",'Input Sheet'!$D$22="Crossbred"),PL52,IF(AND('Input Sheet'!$D$21="Wether",'Input Sheet'!$D$22="Mountain"),PL53,IF(AND('Input Sheet'!$D$21="Ewe",'Input Sheet'!$D$22="Crossbred"),PL54,IF(AND('Input Sheet'!$D$21="Ewe",'Input Sheet'!$D$22="Mountain"),PL55))))))</f>
        <v>360</v>
      </c>
      <c r="PM67" s="39">
        <f>IF(AND('Input Sheet'!$D$21="Ram",'Input Sheet'!$D$22="Crossbred"),PM50,IF(AND('Input Sheet'!$D$21="Ram",'Input Sheet'!$D$22="Mountain"),PM51,IF(AND('Input Sheet'!$D$21="Wether",'Input Sheet'!$D$22="Crossbred"),PM52,IF(AND('Input Sheet'!$D$21="Wether",'Input Sheet'!$D$22="Mountain"),PM53,IF(AND('Input Sheet'!$D$21="Ewe",'Input Sheet'!$D$22="Crossbred"),PM54,IF(AND('Input Sheet'!$D$21="Ewe",'Input Sheet'!$D$22="Mountain"),PM55))))))</f>
        <v>360</v>
      </c>
      <c r="PN67" s="39">
        <f>IF(AND('Input Sheet'!$D$21="Ram",'Input Sheet'!$D$22="Crossbred"),PN50,IF(AND('Input Sheet'!$D$21="Ram",'Input Sheet'!$D$22="Mountain"),PN51,IF(AND('Input Sheet'!$D$21="Wether",'Input Sheet'!$D$22="Crossbred"),PN52,IF(AND('Input Sheet'!$D$21="Wether",'Input Sheet'!$D$22="Mountain"),PN53,IF(AND('Input Sheet'!$D$21="Ewe",'Input Sheet'!$D$22="Crossbred"),PN54,IF(AND('Input Sheet'!$D$21="Ewe",'Input Sheet'!$D$22="Mountain"),PN55))))))</f>
        <v>360</v>
      </c>
      <c r="PO67" s="39">
        <f>IF(AND('Input Sheet'!$D$21="Ram",'Input Sheet'!$D$22="Crossbred"),PO50,IF(AND('Input Sheet'!$D$21="Ram",'Input Sheet'!$D$22="Mountain"),PO51,IF(AND('Input Sheet'!$D$21="Wether",'Input Sheet'!$D$22="Crossbred"),PO52,IF(AND('Input Sheet'!$D$21="Wether",'Input Sheet'!$D$22="Mountain"),PO53,IF(AND('Input Sheet'!$D$21="Ewe",'Input Sheet'!$D$22="Crossbred"),PO54,IF(AND('Input Sheet'!$D$21="Ewe",'Input Sheet'!$D$22="Mountain"),PO55))))))</f>
        <v>360</v>
      </c>
      <c r="PP67" s="39">
        <f>IF(AND('Input Sheet'!$D$21="Ram",'Input Sheet'!$D$22="Crossbred"),PP50,IF(AND('Input Sheet'!$D$21="Ram",'Input Sheet'!$D$22="Mountain"),PP51,IF(AND('Input Sheet'!$D$21="Wether",'Input Sheet'!$D$22="Crossbred"),PP52,IF(AND('Input Sheet'!$D$21="Wether",'Input Sheet'!$D$22="Mountain"),PP53,IF(AND('Input Sheet'!$D$21="Ewe",'Input Sheet'!$D$22="Crossbred"),PP54,IF(AND('Input Sheet'!$D$21="Ewe",'Input Sheet'!$D$22="Mountain"),PP55))))))</f>
        <v>360</v>
      </c>
      <c r="PQ67" s="39">
        <f>IF(AND('Input Sheet'!$D$21="Ram",'Input Sheet'!$D$22="Crossbred"),PQ50,IF(AND('Input Sheet'!$D$21="Ram",'Input Sheet'!$D$22="Mountain"),PQ51,IF(AND('Input Sheet'!$D$21="Wether",'Input Sheet'!$D$22="Crossbred"),PQ52,IF(AND('Input Sheet'!$D$21="Wether",'Input Sheet'!$D$22="Mountain"),PQ53,IF(AND('Input Sheet'!$D$21="Ewe",'Input Sheet'!$D$22="Crossbred"),PQ54,IF(AND('Input Sheet'!$D$21="Ewe",'Input Sheet'!$D$22="Mountain"),PQ55))))))</f>
        <v>360</v>
      </c>
      <c r="PR67" s="39">
        <f>IF(AND('Input Sheet'!$D$21="Ram",'Input Sheet'!$D$22="Crossbred"),PR50,IF(AND('Input Sheet'!$D$21="Ram",'Input Sheet'!$D$22="Mountain"),PR51,IF(AND('Input Sheet'!$D$21="Wether",'Input Sheet'!$D$22="Crossbred"),PR52,IF(AND('Input Sheet'!$D$21="Wether",'Input Sheet'!$D$22="Mountain"),PR53,IF(AND('Input Sheet'!$D$21="Ewe",'Input Sheet'!$D$22="Crossbred"),PR54,IF(AND('Input Sheet'!$D$21="Ewe",'Input Sheet'!$D$22="Mountain"),PR55))))))</f>
        <v>360</v>
      </c>
      <c r="PS67" s="39">
        <f>IF(AND('Input Sheet'!$D$21="Ram",'Input Sheet'!$D$22="Crossbred"),PS50,IF(AND('Input Sheet'!$D$21="Ram",'Input Sheet'!$D$22="Mountain"),PS51,IF(AND('Input Sheet'!$D$21="Wether",'Input Sheet'!$D$22="Crossbred"),PS52,IF(AND('Input Sheet'!$D$21="Wether",'Input Sheet'!$D$22="Mountain"),PS53,IF(AND('Input Sheet'!$D$21="Ewe",'Input Sheet'!$D$22="Crossbred"),PS54,IF(AND('Input Sheet'!$D$21="Ewe",'Input Sheet'!$D$22="Mountain"),PS55))))))</f>
        <v>360</v>
      </c>
      <c r="PT67" s="39">
        <f>IF(AND('Input Sheet'!$D$21="Ram",'Input Sheet'!$D$22="Crossbred"),PT50,IF(AND('Input Sheet'!$D$21="Ram",'Input Sheet'!$D$22="Mountain"),PT51,IF(AND('Input Sheet'!$D$21="Wether",'Input Sheet'!$D$22="Crossbred"),PT52,IF(AND('Input Sheet'!$D$21="Wether",'Input Sheet'!$D$22="Mountain"),PT53,IF(AND('Input Sheet'!$D$21="Ewe",'Input Sheet'!$D$22="Crossbred"),PT54,IF(AND('Input Sheet'!$D$21="Ewe",'Input Sheet'!$D$22="Mountain"),PT55))))))</f>
        <v>360</v>
      </c>
      <c r="PU67" s="39">
        <f>IF(AND('Input Sheet'!$D$21="Ram",'Input Sheet'!$D$22="Crossbred"),PU50,IF(AND('Input Sheet'!$D$21="Ram",'Input Sheet'!$D$22="Mountain"),PU51,IF(AND('Input Sheet'!$D$21="Wether",'Input Sheet'!$D$22="Crossbred"),PU52,IF(AND('Input Sheet'!$D$21="Wether",'Input Sheet'!$D$22="Mountain"),PU53,IF(AND('Input Sheet'!$D$21="Ewe",'Input Sheet'!$D$22="Crossbred"),PU54,IF(AND('Input Sheet'!$D$21="Ewe",'Input Sheet'!$D$22="Mountain"),PU55))))))</f>
        <v>360</v>
      </c>
      <c r="PV67" s="39">
        <f>IF(AND('Input Sheet'!$D$21="Ram",'Input Sheet'!$D$22="Crossbred"),PV50,IF(AND('Input Sheet'!$D$21="Ram",'Input Sheet'!$D$22="Mountain"),PV51,IF(AND('Input Sheet'!$D$21="Wether",'Input Sheet'!$D$22="Crossbred"),PV52,IF(AND('Input Sheet'!$D$21="Wether",'Input Sheet'!$D$22="Mountain"),PV53,IF(AND('Input Sheet'!$D$21="Ewe",'Input Sheet'!$D$22="Crossbred"),PV54,IF(AND('Input Sheet'!$D$21="Ewe",'Input Sheet'!$D$22="Mountain"),PV55))))))</f>
        <v>360</v>
      </c>
      <c r="PW67" s="39">
        <f>IF(AND('Input Sheet'!$D$21="Ram",'Input Sheet'!$D$22="Crossbred"),PW50,IF(AND('Input Sheet'!$D$21="Ram",'Input Sheet'!$D$22="Mountain"),PW51,IF(AND('Input Sheet'!$D$21="Wether",'Input Sheet'!$D$22="Crossbred"),PW52,IF(AND('Input Sheet'!$D$21="Wether",'Input Sheet'!$D$22="Mountain"),PW53,IF(AND('Input Sheet'!$D$21="Ewe",'Input Sheet'!$D$22="Crossbred"),PW54,IF(AND('Input Sheet'!$D$21="Ewe",'Input Sheet'!$D$22="Mountain"),PW55))))))</f>
        <v>360</v>
      </c>
      <c r="PX67" s="39">
        <f>IF(AND('Input Sheet'!$D$21="Ram",'Input Sheet'!$D$22="Crossbred"),PX50,IF(AND('Input Sheet'!$D$21="Ram",'Input Sheet'!$D$22="Mountain"),PX51,IF(AND('Input Sheet'!$D$21="Wether",'Input Sheet'!$D$22="Crossbred"),PX52,IF(AND('Input Sheet'!$D$21="Wether",'Input Sheet'!$D$22="Mountain"),PX53,IF(AND('Input Sheet'!$D$21="Ewe",'Input Sheet'!$D$22="Crossbred"),PX54,IF(AND('Input Sheet'!$D$21="Ewe",'Input Sheet'!$D$22="Mountain"),PX55))))))</f>
        <v>360</v>
      </c>
      <c r="PY67" s="39">
        <f>IF(AND('Input Sheet'!$D$21="Ram",'Input Sheet'!$D$22="Crossbred"),PY50,IF(AND('Input Sheet'!$D$21="Ram",'Input Sheet'!$D$22="Mountain"),PY51,IF(AND('Input Sheet'!$D$21="Wether",'Input Sheet'!$D$22="Crossbred"),PY52,IF(AND('Input Sheet'!$D$21="Wether",'Input Sheet'!$D$22="Mountain"),PY53,IF(AND('Input Sheet'!$D$21="Ewe",'Input Sheet'!$D$22="Crossbred"),PY54,IF(AND('Input Sheet'!$D$21="Ewe",'Input Sheet'!$D$22="Mountain"),PY55))))))</f>
        <v>360</v>
      </c>
      <c r="PZ67" s="39">
        <f>IF(AND('Input Sheet'!$D$21="Ram",'Input Sheet'!$D$22="Crossbred"),PZ50,IF(AND('Input Sheet'!$D$21="Ram",'Input Sheet'!$D$22="Mountain"),PZ51,IF(AND('Input Sheet'!$D$21="Wether",'Input Sheet'!$D$22="Crossbred"),PZ52,IF(AND('Input Sheet'!$D$21="Wether",'Input Sheet'!$D$22="Mountain"),PZ53,IF(AND('Input Sheet'!$D$21="Ewe",'Input Sheet'!$D$22="Crossbred"),PZ54,IF(AND('Input Sheet'!$D$21="Ewe",'Input Sheet'!$D$22="Mountain"),PZ55))))))</f>
        <v>360</v>
      </c>
      <c r="QA67" s="39">
        <f>IF(AND('Input Sheet'!$D$21="Ram",'Input Sheet'!$D$22="Crossbred"),QA50,IF(AND('Input Sheet'!$D$21="Ram",'Input Sheet'!$D$22="Mountain"),QA51,IF(AND('Input Sheet'!$D$21="Wether",'Input Sheet'!$D$22="Crossbred"),QA52,IF(AND('Input Sheet'!$D$21="Wether",'Input Sheet'!$D$22="Mountain"),QA53,IF(AND('Input Sheet'!$D$21="Ewe",'Input Sheet'!$D$22="Crossbred"),QA54,IF(AND('Input Sheet'!$D$21="Ewe",'Input Sheet'!$D$22="Mountain"),QA55))))))</f>
        <v>360</v>
      </c>
      <c r="QB67" s="39">
        <f>IF(AND('Input Sheet'!$D$21="Ram",'Input Sheet'!$D$22="Crossbred"),QB50,IF(AND('Input Sheet'!$D$21="Ram",'Input Sheet'!$D$22="Mountain"),QB51,IF(AND('Input Sheet'!$D$21="Wether",'Input Sheet'!$D$22="Crossbred"),QB52,IF(AND('Input Sheet'!$D$21="Wether",'Input Sheet'!$D$22="Mountain"),QB53,IF(AND('Input Sheet'!$D$21="Ewe",'Input Sheet'!$D$22="Crossbred"),QB54,IF(AND('Input Sheet'!$D$21="Ewe",'Input Sheet'!$D$22="Mountain"),QB55))))))</f>
        <v>360</v>
      </c>
      <c r="QC67" s="39">
        <f>IF(AND('Input Sheet'!$D$21="Ram",'Input Sheet'!$D$22="Crossbred"),QC50,IF(AND('Input Sheet'!$D$21="Ram",'Input Sheet'!$D$22="Mountain"),QC51,IF(AND('Input Sheet'!$D$21="Wether",'Input Sheet'!$D$22="Crossbred"),QC52,IF(AND('Input Sheet'!$D$21="Wether",'Input Sheet'!$D$22="Mountain"),QC53,IF(AND('Input Sheet'!$D$21="Ewe",'Input Sheet'!$D$22="Crossbred"),QC54,IF(AND('Input Sheet'!$D$21="Ewe",'Input Sheet'!$D$22="Mountain"),QC55))))))</f>
        <v>360</v>
      </c>
      <c r="QD67" s="39">
        <f>IF(AND('Input Sheet'!$D$21="Ram",'Input Sheet'!$D$22="Crossbred"),QD50,IF(AND('Input Sheet'!$D$21="Ram",'Input Sheet'!$D$22="Mountain"),QD51,IF(AND('Input Sheet'!$D$21="Wether",'Input Sheet'!$D$22="Crossbred"),QD52,IF(AND('Input Sheet'!$D$21="Wether",'Input Sheet'!$D$22="Mountain"),QD53,IF(AND('Input Sheet'!$D$21="Ewe",'Input Sheet'!$D$22="Crossbred"),QD54,IF(AND('Input Sheet'!$D$21="Ewe",'Input Sheet'!$D$22="Mountain"),QD55))))))</f>
        <v>360</v>
      </c>
      <c r="QE67" s="39">
        <f>IF(AND('Input Sheet'!$D$21="Ram",'Input Sheet'!$D$22="Crossbred"),QE50,IF(AND('Input Sheet'!$D$21="Ram",'Input Sheet'!$D$22="Mountain"),QE51,IF(AND('Input Sheet'!$D$21="Wether",'Input Sheet'!$D$22="Crossbred"),QE52,IF(AND('Input Sheet'!$D$21="Wether",'Input Sheet'!$D$22="Mountain"),QE53,IF(AND('Input Sheet'!$D$21="Ewe",'Input Sheet'!$D$22="Crossbred"),QE54,IF(AND('Input Sheet'!$D$21="Ewe",'Input Sheet'!$D$22="Mountain"),QE55))))))</f>
        <v>360</v>
      </c>
      <c r="QF67" s="39">
        <f>IF(AND('Input Sheet'!$D$21="Ram",'Input Sheet'!$D$22="Crossbred"),QF50,IF(AND('Input Sheet'!$D$21="Ram",'Input Sheet'!$D$22="Mountain"),QF51,IF(AND('Input Sheet'!$D$21="Wether",'Input Sheet'!$D$22="Crossbred"),QF52,IF(AND('Input Sheet'!$D$21="Wether",'Input Sheet'!$D$22="Mountain"),QF53,IF(AND('Input Sheet'!$D$21="Ewe",'Input Sheet'!$D$22="Crossbred"),QF54,IF(AND('Input Sheet'!$D$21="Ewe",'Input Sheet'!$D$22="Mountain"),QF55))))))</f>
        <v>360</v>
      </c>
      <c r="QG67" s="39">
        <f>IF(AND('Input Sheet'!$D$21="Ram",'Input Sheet'!$D$22="Crossbred"),QG50,IF(AND('Input Sheet'!$D$21="Ram",'Input Sheet'!$D$22="Mountain"),QG51,IF(AND('Input Sheet'!$D$21="Wether",'Input Sheet'!$D$22="Crossbred"),QG52,IF(AND('Input Sheet'!$D$21="Wether",'Input Sheet'!$D$22="Mountain"),QG53,IF(AND('Input Sheet'!$D$21="Ewe",'Input Sheet'!$D$22="Crossbred"),QG54,IF(AND('Input Sheet'!$D$21="Ewe",'Input Sheet'!$D$22="Mountain"),QG55))))))</f>
        <v>360</v>
      </c>
      <c r="QH67" s="39">
        <f>IF(AND('Input Sheet'!$D$21="Ram",'Input Sheet'!$D$22="Crossbred"),QH50,IF(AND('Input Sheet'!$D$21="Ram",'Input Sheet'!$D$22="Mountain"),QH51,IF(AND('Input Sheet'!$D$21="Wether",'Input Sheet'!$D$22="Crossbred"),QH52,IF(AND('Input Sheet'!$D$21="Wether",'Input Sheet'!$D$22="Mountain"),QH53,IF(AND('Input Sheet'!$D$21="Ewe",'Input Sheet'!$D$22="Crossbred"),QH54,IF(AND('Input Sheet'!$D$21="Ewe",'Input Sheet'!$D$22="Mountain"),QH55))))))</f>
        <v>360</v>
      </c>
      <c r="QI67" s="39">
        <f>IF(AND('Input Sheet'!$D$21="Ram",'Input Sheet'!$D$22="Crossbred"),QI50,IF(AND('Input Sheet'!$D$21="Ram",'Input Sheet'!$D$22="Mountain"),QI51,IF(AND('Input Sheet'!$D$21="Wether",'Input Sheet'!$D$22="Crossbred"),QI52,IF(AND('Input Sheet'!$D$21="Wether",'Input Sheet'!$D$22="Mountain"),QI53,IF(AND('Input Sheet'!$D$21="Ewe",'Input Sheet'!$D$22="Crossbred"),QI54,IF(AND('Input Sheet'!$D$21="Ewe",'Input Sheet'!$D$22="Mountain"),QI55))))))</f>
        <v>360</v>
      </c>
      <c r="QJ67" s="39">
        <f>IF(AND('Input Sheet'!$D$21="Ram",'Input Sheet'!$D$22="Crossbred"),QJ50,IF(AND('Input Sheet'!$D$21="Ram",'Input Sheet'!$D$22="Mountain"),QJ51,IF(AND('Input Sheet'!$D$21="Wether",'Input Sheet'!$D$22="Crossbred"),QJ52,IF(AND('Input Sheet'!$D$21="Wether",'Input Sheet'!$D$22="Mountain"),QJ53,IF(AND('Input Sheet'!$D$21="Ewe",'Input Sheet'!$D$22="Crossbred"),QJ54,IF(AND('Input Sheet'!$D$21="Ewe",'Input Sheet'!$D$22="Mountain"),QJ55))))))</f>
        <v>360</v>
      </c>
      <c r="QK67" s="39">
        <f>IF(AND('Input Sheet'!$D$21="Ram",'Input Sheet'!$D$22="Crossbred"),QK50,IF(AND('Input Sheet'!$D$21="Ram",'Input Sheet'!$D$22="Mountain"),QK51,IF(AND('Input Sheet'!$D$21="Wether",'Input Sheet'!$D$22="Crossbred"),QK52,IF(AND('Input Sheet'!$D$21="Wether",'Input Sheet'!$D$22="Mountain"),QK53,IF(AND('Input Sheet'!$D$21="Ewe",'Input Sheet'!$D$22="Crossbred"),QK54,IF(AND('Input Sheet'!$D$21="Ewe",'Input Sheet'!$D$22="Mountain"),QK55))))))</f>
        <v>360</v>
      </c>
      <c r="QL67" s="39">
        <f>IF(AND('Input Sheet'!$D$21="Ram",'Input Sheet'!$D$22="Crossbred"),QL50,IF(AND('Input Sheet'!$D$21="Ram",'Input Sheet'!$D$22="Mountain"),QL51,IF(AND('Input Sheet'!$D$21="Wether",'Input Sheet'!$D$22="Crossbred"),QL52,IF(AND('Input Sheet'!$D$21="Wether",'Input Sheet'!$D$22="Mountain"),QL53,IF(AND('Input Sheet'!$D$21="Ewe",'Input Sheet'!$D$22="Crossbred"),QL54,IF(AND('Input Sheet'!$D$21="Ewe",'Input Sheet'!$D$22="Mountain"),QL55))))))</f>
        <v>360</v>
      </c>
      <c r="QM67" s="39">
        <f>IF(AND('Input Sheet'!$D$21="Ram",'Input Sheet'!$D$22="Crossbred"),QM50,IF(AND('Input Sheet'!$D$21="Ram",'Input Sheet'!$D$22="Mountain"),QM51,IF(AND('Input Sheet'!$D$21="Wether",'Input Sheet'!$D$22="Crossbred"),QM52,IF(AND('Input Sheet'!$D$21="Wether",'Input Sheet'!$D$22="Mountain"),QM53,IF(AND('Input Sheet'!$D$21="Ewe",'Input Sheet'!$D$22="Crossbred"),QM54,IF(AND('Input Sheet'!$D$21="Ewe",'Input Sheet'!$D$22="Mountain"),QM55))))))</f>
        <v>360</v>
      </c>
      <c r="QN67" s="39">
        <f>IF(AND('Input Sheet'!$D$21="Ram",'Input Sheet'!$D$22="Crossbred"),QN50,IF(AND('Input Sheet'!$D$21="Ram",'Input Sheet'!$D$22="Mountain"),QN51,IF(AND('Input Sheet'!$D$21="Wether",'Input Sheet'!$D$22="Crossbred"),QN52,IF(AND('Input Sheet'!$D$21="Wether",'Input Sheet'!$D$22="Mountain"),QN53,IF(AND('Input Sheet'!$D$21="Ewe",'Input Sheet'!$D$22="Crossbred"),QN54,IF(AND('Input Sheet'!$D$21="Ewe",'Input Sheet'!$D$22="Mountain"),QN55))))))</f>
        <v>360</v>
      </c>
      <c r="QO67" s="39">
        <f>IF(AND('Input Sheet'!$D$21="Ram",'Input Sheet'!$D$22="Crossbred"),QO50,IF(AND('Input Sheet'!$D$21="Ram",'Input Sheet'!$D$22="Mountain"),QO51,IF(AND('Input Sheet'!$D$21="Wether",'Input Sheet'!$D$22="Crossbred"),QO52,IF(AND('Input Sheet'!$D$21="Wether",'Input Sheet'!$D$22="Mountain"),QO53,IF(AND('Input Sheet'!$D$21="Ewe",'Input Sheet'!$D$22="Crossbred"),QO54,IF(AND('Input Sheet'!$D$21="Ewe",'Input Sheet'!$D$22="Mountain"),QO55))))))</f>
        <v>360</v>
      </c>
      <c r="QP67" s="39">
        <f>IF(AND('Input Sheet'!$D$21="Ram",'Input Sheet'!$D$22="Crossbred"),QP50,IF(AND('Input Sheet'!$D$21="Ram",'Input Sheet'!$D$22="Mountain"),QP51,IF(AND('Input Sheet'!$D$21="Wether",'Input Sheet'!$D$22="Crossbred"),QP52,IF(AND('Input Sheet'!$D$21="Wether",'Input Sheet'!$D$22="Mountain"),QP53,IF(AND('Input Sheet'!$D$21="Ewe",'Input Sheet'!$D$22="Crossbred"),QP54,IF(AND('Input Sheet'!$D$21="Ewe",'Input Sheet'!$D$22="Mountain"),QP55))))))</f>
        <v>360</v>
      </c>
      <c r="QQ67" s="39">
        <f>IF(AND('Input Sheet'!$D$21="Ram",'Input Sheet'!$D$22="Crossbred"),QQ50,IF(AND('Input Sheet'!$D$21="Ram",'Input Sheet'!$D$22="Mountain"),QQ51,IF(AND('Input Sheet'!$D$21="Wether",'Input Sheet'!$D$22="Crossbred"),QQ52,IF(AND('Input Sheet'!$D$21="Wether",'Input Sheet'!$D$22="Mountain"),QQ53,IF(AND('Input Sheet'!$D$21="Ewe",'Input Sheet'!$D$22="Crossbred"),QQ54,IF(AND('Input Sheet'!$D$21="Ewe",'Input Sheet'!$D$22="Mountain"),QQ55))))))</f>
        <v>360</v>
      </c>
      <c r="QR67" s="39">
        <f>IF(AND('Input Sheet'!$D$21="Ram",'Input Sheet'!$D$22="Crossbred"),QR50,IF(AND('Input Sheet'!$D$21="Ram",'Input Sheet'!$D$22="Mountain"),QR51,IF(AND('Input Sheet'!$D$21="Wether",'Input Sheet'!$D$22="Crossbred"),QR52,IF(AND('Input Sheet'!$D$21="Wether",'Input Sheet'!$D$22="Mountain"),QR53,IF(AND('Input Sheet'!$D$21="Ewe",'Input Sheet'!$D$22="Crossbred"),QR54,IF(AND('Input Sheet'!$D$21="Ewe",'Input Sheet'!$D$22="Mountain"),QR55))))))</f>
        <v>360</v>
      </c>
      <c r="QS67" s="39">
        <f>IF(AND('Input Sheet'!$D$21="Ram",'Input Sheet'!$D$22="Crossbred"),QS50,IF(AND('Input Sheet'!$D$21="Ram",'Input Sheet'!$D$22="Mountain"),QS51,IF(AND('Input Sheet'!$D$21="Wether",'Input Sheet'!$D$22="Crossbred"),QS52,IF(AND('Input Sheet'!$D$21="Wether",'Input Sheet'!$D$22="Mountain"),QS53,IF(AND('Input Sheet'!$D$21="Ewe",'Input Sheet'!$D$22="Crossbred"),QS54,IF(AND('Input Sheet'!$D$21="Ewe",'Input Sheet'!$D$22="Mountain"),QS55))))))</f>
        <v>360</v>
      </c>
      <c r="QT67" s="39">
        <f>IF(AND('Input Sheet'!$D$21="Ram",'Input Sheet'!$D$22="Crossbred"),QT50,IF(AND('Input Sheet'!$D$21="Ram",'Input Sheet'!$D$22="Mountain"),QT51,IF(AND('Input Sheet'!$D$21="Wether",'Input Sheet'!$D$22="Crossbred"),QT52,IF(AND('Input Sheet'!$D$21="Wether",'Input Sheet'!$D$22="Mountain"),QT53,IF(AND('Input Sheet'!$D$21="Ewe",'Input Sheet'!$D$22="Crossbred"),QT54,IF(AND('Input Sheet'!$D$21="Ewe",'Input Sheet'!$D$22="Mountain"),QT55))))))</f>
        <v>360</v>
      </c>
      <c r="QU67" s="39">
        <f>IF(AND('Input Sheet'!$D$21="Ram",'Input Sheet'!$D$22="Crossbred"),QU50,IF(AND('Input Sheet'!$D$21="Ram",'Input Sheet'!$D$22="Mountain"),QU51,IF(AND('Input Sheet'!$D$21="Wether",'Input Sheet'!$D$22="Crossbred"),QU52,IF(AND('Input Sheet'!$D$21="Wether",'Input Sheet'!$D$22="Mountain"),QU53,IF(AND('Input Sheet'!$D$21="Ewe",'Input Sheet'!$D$22="Crossbred"),QU54,IF(AND('Input Sheet'!$D$21="Ewe",'Input Sheet'!$D$22="Mountain"),QU55))))))</f>
        <v>360</v>
      </c>
      <c r="QV67" s="39">
        <f>IF(AND('Input Sheet'!$D$21="Ram",'Input Sheet'!$D$22="Crossbred"),QV50,IF(AND('Input Sheet'!$D$21="Ram",'Input Sheet'!$D$22="Mountain"),QV51,IF(AND('Input Sheet'!$D$21="Wether",'Input Sheet'!$D$22="Crossbred"),QV52,IF(AND('Input Sheet'!$D$21="Wether",'Input Sheet'!$D$22="Mountain"),QV53,IF(AND('Input Sheet'!$D$21="Ewe",'Input Sheet'!$D$22="Crossbred"),QV54,IF(AND('Input Sheet'!$D$21="Ewe",'Input Sheet'!$D$22="Mountain"),QV55))))))</f>
        <v>360</v>
      </c>
      <c r="QW67" s="39">
        <f>IF(AND('Input Sheet'!$D$21="Ram",'Input Sheet'!$D$22="Crossbred"),QW50,IF(AND('Input Sheet'!$D$21="Ram",'Input Sheet'!$D$22="Mountain"),QW51,IF(AND('Input Sheet'!$D$21="Wether",'Input Sheet'!$D$22="Crossbred"),QW52,IF(AND('Input Sheet'!$D$21="Wether",'Input Sheet'!$D$22="Mountain"),QW53,IF(AND('Input Sheet'!$D$21="Ewe",'Input Sheet'!$D$22="Crossbred"),QW54,IF(AND('Input Sheet'!$D$21="Ewe",'Input Sheet'!$D$22="Mountain"),QW55))))))</f>
        <v>360</v>
      </c>
      <c r="QX67" s="39">
        <f>IF(AND('Input Sheet'!$D$21="Ram",'Input Sheet'!$D$22="Crossbred"),QX50,IF(AND('Input Sheet'!$D$21="Ram",'Input Sheet'!$D$22="Mountain"),QX51,IF(AND('Input Sheet'!$D$21="Wether",'Input Sheet'!$D$22="Crossbred"),QX52,IF(AND('Input Sheet'!$D$21="Wether",'Input Sheet'!$D$22="Mountain"),QX53,IF(AND('Input Sheet'!$D$21="Ewe",'Input Sheet'!$D$22="Crossbred"),QX54,IF(AND('Input Sheet'!$D$21="Ewe",'Input Sheet'!$D$22="Mountain"),QX55))))))</f>
        <v>360</v>
      </c>
      <c r="QY67" s="39">
        <f>IF(AND('Input Sheet'!$D$21="Ram",'Input Sheet'!$D$22="Crossbred"),QY50,IF(AND('Input Sheet'!$D$21="Ram",'Input Sheet'!$D$22="Mountain"),QY51,IF(AND('Input Sheet'!$D$21="Wether",'Input Sheet'!$D$22="Crossbred"),QY52,IF(AND('Input Sheet'!$D$21="Wether",'Input Sheet'!$D$22="Mountain"),QY53,IF(AND('Input Sheet'!$D$21="Ewe",'Input Sheet'!$D$22="Crossbred"),QY54,IF(AND('Input Sheet'!$D$21="Ewe",'Input Sheet'!$D$22="Mountain"),QY55))))))</f>
        <v>360</v>
      </c>
      <c r="QZ67" s="39">
        <f>IF(AND('Input Sheet'!$D$21="Ram",'Input Sheet'!$D$22="Crossbred"),QZ50,IF(AND('Input Sheet'!$D$21="Ram",'Input Sheet'!$D$22="Mountain"),QZ51,IF(AND('Input Sheet'!$D$21="Wether",'Input Sheet'!$D$22="Crossbred"),QZ52,IF(AND('Input Sheet'!$D$21="Wether",'Input Sheet'!$D$22="Mountain"),QZ53,IF(AND('Input Sheet'!$D$21="Ewe",'Input Sheet'!$D$22="Crossbred"),QZ54,IF(AND('Input Sheet'!$D$21="Ewe",'Input Sheet'!$D$22="Mountain"),QZ55))))))</f>
        <v>360</v>
      </c>
      <c r="RA67" s="39">
        <f>IF(AND('Input Sheet'!$D$21="Ram",'Input Sheet'!$D$22="Crossbred"),RA50,IF(AND('Input Sheet'!$D$21="Ram",'Input Sheet'!$D$22="Mountain"),RA51,IF(AND('Input Sheet'!$D$21="Wether",'Input Sheet'!$D$22="Crossbred"),RA52,IF(AND('Input Sheet'!$D$21="Wether",'Input Sheet'!$D$22="Mountain"),RA53,IF(AND('Input Sheet'!$D$21="Ewe",'Input Sheet'!$D$22="Crossbred"),RA54,IF(AND('Input Sheet'!$D$21="Ewe",'Input Sheet'!$D$22="Mountain"),RA55))))))</f>
        <v>360</v>
      </c>
      <c r="RB67" s="39">
        <f>IF(AND('Input Sheet'!$D$21="Ram",'Input Sheet'!$D$22="Crossbred"),RB50,IF(AND('Input Sheet'!$D$21="Ram",'Input Sheet'!$D$22="Mountain"),RB51,IF(AND('Input Sheet'!$D$21="Wether",'Input Sheet'!$D$22="Crossbred"),RB52,IF(AND('Input Sheet'!$D$21="Wether",'Input Sheet'!$D$22="Mountain"),RB53,IF(AND('Input Sheet'!$D$21="Ewe",'Input Sheet'!$D$22="Crossbred"),RB54,IF(AND('Input Sheet'!$D$21="Ewe",'Input Sheet'!$D$22="Mountain"),RB55))))))</f>
        <v>360</v>
      </c>
      <c r="RC67" s="39">
        <f>IF(AND('Input Sheet'!$D$21="Ram",'Input Sheet'!$D$22="Crossbred"),RC50,IF(AND('Input Sheet'!$D$21="Ram",'Input Sheet'!$D$22="Mountain"),RC51,IF(AND('Input Sheet'!$D$21="Wether",'Input Sheet'!$D$22="Crossbred"),RC52,IF(AND('Input Sheet'!$D$21="Wether",'Input Sheet'!$D$22="Mountain"),RC53,IF(AND('Input Sheet'!$D$21="Ewe",'Input Sheet'!$D$22="Crossbred"),RC54,IF(AND('Input Sheet'!$D$21="Ewe",'Input Sheet'!$D$22="Mountain"),RC55))))))</f>
        <v>360</v>
      </c>
      <c r="RD67" s="39">
        <f>IF(AND('Input Sheet'!$D$21="Ram",'Input Sheet'!$D$22="Crossbred"),RD50,IF(AND('Input Sheet'!$D$21="Ram",'Input Sheet'!$D$22="Mountain"),RD51,IF(AND('Input Sheet'!$D$21="Wether",'Input Sheet'!$D$22="Crossbred"),RD52,IF(AND('Input Sheet'!$D$21="Wether",'Input Sheet'!$D$22="Mountain"),RD53,IF(AND('Input Sheet'!$D$21="Ewe",'Input Sheet'!$D$22="Crossbred"),RD54,IF(AND('Input Sheet'!$D$21="Ewe",'Input Sheet'!$D$22="Mountain"),RD55))))))</f>
        <v>360</v>
      </c>
      <c r="RE67" s="39">
        <f>IF(AND('Input Sheet'!$D$21="Ram",'Input Sheet'!$D$22="Crossbred"),RE50,IF(AND('Input Sheet'!$D$21="Ram",'Input Sheet'!$D$22="Mountain"),RE51,IF(AND('Input Sheet'!$D$21="Wether",'Input Sheet'!$D$22="Crossbred"),RE52,IF(AND('Input Sheet'!$D$21="Wether",'Input Sheet'!$D$22="Mountain"),RE53,IF(AND('Input Sheet'!$D$21="Ewe",'Input Sheet'!$D$22="Crossbred"),RE54,IF(AND('Input Sheet'!$D$21="Ewe",'Input Sheet'!$D$22="Mountain"),RE55))))))</f>
        <v>360</v>
      </c>
      <c r="RF67" s="39">
        <f>IF(AND('Input Sheet'!$D$21="Ram",'Input Sheet'!$D$22="Crossbred"),RF50,IF(AND('Input Sheet'!$D$21="Ram",'Input Sheet'!$D$22="Mountain"),RF51,IF(AND('Input Sheet'!$D$21="Wether",'Input Sheet'!$D$22="Crossbred"),RF52,IF(AND('Input Sheet'!$D$21="Wether",'Input Sheet'!$D$22="Mountain"),RF53,IF(AND('Input Sheet'!$D$21="Ewe",'Input Sheet'!$D$22="Crossbred"),RF54,IF(AND('Input Sheet'!$D$21="Ewe",'Input Sheet'!$D$22="Mountain"),RF55))))))</f>
        <v>360</v>
      </c>
      <c r="RG67" s="39">
        <f>IF(AND('Input Sheet'!$D$21="Ram",'Input Sheet'!$D$22="Crossbred"),RG50,IF(AND('Input Sheet'!$D$21="Ram",'Input Sheet'!$D$22="Mountain"),RG51,IF(AND('Input Sheet'!$D$21="Wether",'Input Sheet'!$D$22="Crossbred"),RG52,IF(AND('Input Sheet'!$D$21="Wether",'Input Sheet'!$D$22="Mountain"),RG53,IF(AND('Input Sheet'!$D$21="Ewe",'Input Sheet'!$D$22="Crossbred"),RG54,IF(AND('Input Sheet'!$D$21="Ewe",'Input Sheet'!$D$22="Mountain"),RG55))))))</f>
        <v>360</v>
      </c>
      <c r="RH67" s="39">
        <f>IF(AND('Input Sheet'!$D$21="Ram",'Input Sheet'!$D$22="Crossbred"),RH50,IF(AND('Input Sheet'!$D$21="Ram",'Input Sheet'!$D$22="Mountain"),RH51,IF(AND('Input Sheet'!$D$21="Wether",'Input Sheet'!$D$22="Crossbred"),RH52,IF(AND('Input Sheet'!$D$21="Wether",'Input Sheet'!$D$22="Mountain"),RH53,IF(AND('Input Sheet'!$D$21="Ewe",'Input Sheet'!$D$22="Crossbred"),RH54,IF(AND('Input Sheet'!$D$21="Ewe",'Input Sheet'!$D$22="Mountain"),RH55))))))</f>
        <v>360</v>
      </c>
      <c r="RI67" s="39">
        <f>IF(AND('Input Sheet'!$D$21="Ram",'Input Sheet'!$D$22="Crossbred"),RI50,IF(AND('Input Sheet'!$D$21="Ram",'Input Sheet'!$D$22="Mountain"),RI51,IF(AND('Input Sheet'!$D$21="Wether",'Input Sheet'!$D$22="Crossbred"),RI52,IF(AND('Input Sheet'!$D$21="Wether",'Input Sheet'!$D$22="Mountain"),RI53,IF(AND('Input Sheet'!$D$21="Ewe",'Input Sheet'!$D$22="Crossbred"),RI54,IF(AND('Input Sheet'!$D$21="Ewe",'Input Sheet'!$D$22="Mountain"),RI55))))))</f>
        <v>360</v>
      </c>
      <c r="RJ67" s="39">
        <f>IF(AND('Input Sheet'!$D$21="Ram",'Input Sheet'!$D$22="Crossbred"),RJ50,IF(AND('Input Sheet'!$D$21="Ram",'Input Sheet'!$D$22="Mountain"),RJ51,IF(AND('Input Sheet'!$D$21="Wether",'Input Sheet'!$D$22="Crossbred"),RJ52,IF(AND('Input Sheet'!$D$21="Wether",'Input Sheet'!$D$22="Mountain"),RJ53,IF(AND('Input Sheet'!$D$21="Ewe",'Input Sheet'!$D$22="Crossbred"),RJ54,IF(AND('Input Sheet'!$D$21="Ewe",'Input Sheet'!$D$22="Mountain"),RJ55))))))</f>
        <v>360</v>
      </c>
      <c r="RK67" s="39">
        <f>IF(AND('Input Sheet'!$D$21="Ram",'Input Sheet'!$D$22="Crossbred"),RK50,IF(AND('Input Sheet'!$D$21="Ram",'Input Sheet'!$D$22="Mountain"),RK51,IF(AND('Input Sheet'!$D$21="Wether",'Input Sheet'!$D$22="Crossbred"),RK52,IF(AND('Input Sheet'!$D$21="Wether",'Input Sheet'!$D$22="Mountain"),RK53,IF(AND('Input Sheet'!$D$21="Ewe",'Input Sheet'!$D$22="Crossbred"),RK54,IF(AND('Input Sheet'!$D$21="Ewe",'Input Sheet'!$D$22="Mountain"),RK55))))))</f>
        <v>360</v>
      </c>
      <c r="RL67" s="39">
        <f>IF(AND('Input Sheet'!$D$21="Ram",'Input Sheet'!$D$22="Crossbred"),RL50,IF(AND('Input Sheet'!$D$21="Ram",'Input Sheet'!$D$22="Mountain"),RL51,IF(AND('Input Sheet'!$D$21="Wether",'Input Sheet'!$D$22="Crossbred"),RL52,IF(AND('Input Sheet'!$D$21="Wether",'Input Sheet'!$D$22="Mountain"),RL53,IF(AND('Input Sheet'!$D$21="Ewe",'Input Sheet'!$D$22="Crossbred"),RL54,IF(AND('Input Sheet'!$D$21="Ewe",'Input Sheet'!$D$22="Mountain"),RL55))))))</f>
        <v>360</v>
      </c>
      <c r="RM67" s="39">
        <f>IF(AND('Input Sheet'!$D$21="Ram",'Input Sheet'!$D$22="Crossbred"),RM50,IF(AND('Input Sheet'!$D$21="Ram",'Input Sheet'!$D$22="Mountain"),RM51,IF(AND('Input Sheet'!$D$21="Wether",'Input Sheet'!$D$22="Crossbred"),RM52,IF(AND('Input Sheet'!$D$21="Wether",'Input Sheet'!$D$22="Mountain"),RM53,IF(AND('Input Sheet'!$D$21="Ewe",'Input Sheet'!$D$22="Crossbred"),RM54,IF(AND('Input Sheet'!$D$21="Ewe",'Input Sheet'!$D$22="Mountain"),RM55))))))</f>
        <v>360</v>
      </c>
      <c r="RN67" s="39">
        <f>IF(AND('Input Sheet'!$D$21="Ram",'Input Sheet'!$D$22="Crossbred"),RN50,IF(AND('Input Sheet'!$D$21="Ram",'Input Sheet'!$D$22="Mountain"),RN51,IF(AND('Input Sheet'!$D$21="Wether",'Input Sheet'!$D$22="Crossbred"),RN52,IF(AND('Input Sheet'!$D$21="Wether",'Input Sheet'!$D$22="Mountain"),RN53,IF(AND('Input Sheet'!$D$21="Ewe",'Input Sheet'!$D$22="Crossbred"),RN54,IF(AND('Input Sheet'!$D$21="Ewe",'Input Sheet'!$D$22="Mountain"),RN55))))))</f>
        <v>360</v>
      </c>
      <c r="RO67" s="39">
        <f>IF(AND('Input Sheet'!$D$21="Ram",'Input Sheet'!$D$22="Crossbred"),RO50,IF(AND('Input Sheet'!$D$21="Ram",'Input Sheet'!$D$22="Mountain"),RO51,IF(AND('Input Sheet'!$D$21="Wether",'Input Sheet'!$D$22="Crossbred"),RO52,IF(AND('Input Sheet'!$D$21="Wether",'Input Sheet'!$D$22="Mountain"),RO53,IF(AND('Input Sheet'!$D$21="Ewe",'Input Sheet'!$D$22="Crossbred"),RO54,IF(AND('Input Sheet'!$D$21="Ewe",'Input Sheet'!$D$22="Mountain"),RO55))))))</f>
        <v>360</v>
      </c>
      <c r="RP67" s="39">
        <f>IF(AND('Input Sheet'!$D$21="Ram",'Input Sheet'!$D$22="Crossbred"),RP50,IF(AND('Input Sheet'!$D$21="Ram",'Input Sheet'!$D$22="Mountain"),RP51,IF(AND('Input Sheet'!$D$21="Wether",'Input Sheet'!$D$22="Crossbred"),RP52,IF(AND('Input Sheet'!$D$21="Wether",'Input Sheet'!$D$22="Mountain"),RP53,IF(AND('Input Sheet'!$D$21="Ewe",'Input Sheet'!$D$22="Crossbred"),RP54,IF(AND('Input Sheet'!$D$21="Ewe",'Input Sheet'!$D$22="Mountain"),RP55))))))</f>
        <v>360</v>
      </c>
      <c r="RQ67" s="39">
        <f>IF(AND('Input Sheet'!$D$21="Ram",'Input Sheet'!$D$22="Crossbred"),RQ50,IF(AND('Input Sheet'!$D$21="Ram",'Input Sheet'!$D$22="Mountain"),RQ51,IF(AND('Input Sheet'!$D$21="Wether",'Input Sheet'!$D$22="Crossbred"),RQ52,IF(AND('Input Sheet'!$D$21="Wether",'Input Sheet'!$D$22="Mountain"),RQ53,IF(AND('Input Sheet'!$D$21="Ewe",'Input Sheet'!$D$22="Crossbred"),RQ54,IF(AND('Input Sheet'!$D$21="Ewe",'Input Sheet'!$D$22="Mountain"),RQ55))))))</f>
        <v>360</v>
      </c>
      <c r="RR67" s="39">
        <f>IF(AND('Input Sheet'!$D$21="Ram",'Input Sheet'!$D$22="Crossbred"),RR50,IF(AND('Input Sheet'!$D$21="Ram",'Input Sheet'!$D$22="Mountain"),RR51,IF(AND('Input Sheet'!$D$21="Wether",'Input Sheet'!$D$22="Crossbred"),RR52,IF(AND('Input Sheet'!$D$21="Wether",'Input Sheet'!$D$22="Mountain"),RR53,IF(AND('Input Sheet'!$D$21="Ewe",'Input Sheet'!$D$22="Crossbred"),RR54,IF(AND('Input Sheet'!$D$21="Ewe",'Input Sheet'!$D$22="Mountain"),RR55))))))</f>
        <v>360</v>
      </c>
      <c r="RS67" s="39">
        <f>IF(AND('Input Sheet'!$D$21="Ram",'Input Sheet'!$D$22="Crossbred"),RS50,IF(AND('Input Sheet'!$D$21="Ram",'Input Sheet'!$D$22="Mountain"),RS51,IF(AND('Input Sheet'!$D$21="Wether",'Input Sheet'!$D$22="Crossbred"),RS52,IF(AND('Input Sheet'!$D$21="Wether",'Input Sheet'!$D$22="Mountain"),RS53,IF(AND('Input Sheet'!$D$21="Ewe",'Input Sheet'!$D$22="Crossbred"),RS54,IF(AND('Input Sheet'!$D$21="Ewe",'Input Sheet'!$D$22="Mountain"),RS55))))))</f>
        <v>360</v>
      </c>
      <c r="RT67" s="39">
        <f>IF(AND('Input Sheet'!$D$21="Ram",'Input Sheet'!$D$22="Crossbred"),RT50,IF(AND('Input Sheet'!$D$21="Ram",'Input Sheet'!$D$22="Mountain"),RT51,IF(AND('Input Sheet'!$D$21="Wether",'Input Sheet'!$D$22="Crossbred"),RT52,IF(AND('Input Sheet'!$D$21="Wether",'Input Sheet'!$D$22="Mountain"),RT53,IF(AND('Input Sheet'!$D$21="Ewe",'Input Sheet'!$D$22="Crossbred"),RT54,IF(AND('Input Sheet'!$D$21="Ewe",'Input Sheet'!$D$22="Mountain"),RT55))))))</f>
        <v>360</v>
      </c>
      <c r="RU67" s="39">
        <f>IF(AND('Input Sheet'!$D$21="Ram",'Input Sheet'!$D$22="Crossbred"),RU50,IF(AND('Input Sheet'!$D$21="Ram",'Input Sheet'!$D$22="Mountain"),RU51,IF(AND('Input Sheet'!$D$21="Wether",'Input Sheet'!$D$22="Crossbred"),RU52,IF(AND('Input Sheet'!$D$21="Wether",'Input Sheet'!$D$22="Mountain"),RU53,IF(AND('Input Sheet'!$D$21="Ewe",'Input Sheet'!$D$22="Crossbred"),RU54,IF(AND('Input Sheet'!$D$21="Ewe",'Input Sheet'!$D$22="Mountain"),RU55))))))</f>
        <v>360</v>
      </c>
      <c r="RV67" s="39">
        <f>IF(AND('Input Sheet'!$D$21="Ram",'Input Sheet'!$D$22="Crossbred"),RV50,IF(AND('Input Sheet'!$D$21="Ram",'Input Sheet'!$D$22="Mountain"),RV51,IF(AND('Input Sheet'!$D$21="Wether",'Input Sheet'!$D$22="Crossbred"),RV52,IF(AND('Input Sheet'!$D$21="Wether",'Input Sheet'!$D$22="Mountain"),RV53,IF(AND('Input Sheet'!$D$21="Ewe",'Input Sheet'!$D$22="Crossbred"),RV54,IF(AND('Input Sheet'!$D$21="Ewe",'Input Sheet'!$D$22="Mountain"),RV55))))))</f>
        <v>360</v>
      </c>
      <c r="RW67" s="39">
        <f>IF(AND('Input Sheet'!$D$21="Ram",'Input Sheet'!$D$22="Crossbred"),RW50,IF(AND('Input Sheet'!$D$21="Ram",'Input Sheet'!$D$22="Mountain"),RW51,IF(AND('Input Sheet'!$D$21="Wether",'Input Sheet'!$D$22="Crossbred"),RW52,IF(AND('Input Sheet'!$D$21="Wether",'Input Sheet'!$D$22="Mountain"),RW53,IF(AND('Input Sheet'!$D$21="Ewe",'Input Sheet'!$D$22="Crossbred"),RW54,IF(AND('Input Sheet'!$D$21="Ewe",'Input Sheet'!$D$22="Mountain"),RW55))))))</f>
        <v>360</v>
      </c>
      <c r="RX67" s="39">
        <f>IF(AND('Input Sheet'!$D$21="Ram",'Input Sheet'!$D$22="Crossbred"),RX50,IF(AND('Input Sheet'!$D$21="Ram",'Input Sheet'!$D$22="Mountain"),RX51,IF(AND('Input Sheet'!$D$21="Wether",'Input Sheet'!$D$22="Crossbred"),RX52,IF(AND('Input Sheet'!$D$21="Wether",'Input Sheet'!$D$22="Mountain"),RX53,IF(AND('Input Sheet'!$D$21="Ewe",'Input Sheet'!$D$22="Crossbred"),RX54,IF(AND('Input Sheet'!$D$21="Ewe",'Input Sheet'!$D$22="Mountain"),RX55))))))</f>
        <v>360</v>
      </c>
      <c r="RY67" s="39">
        <f>IF(AND('Input Sheet'!$D$21="Ram",'Input Sheet'!$D$22="Crossbred"),RY50,IF(AND('Input Sheet'!$D$21="Ram",'Input Sheet'!$D$22="Mountain"),RY51,IF(AND('Input Sheet'!$D$21="Wether",'Input Sheet'!$D$22="Crossbred"),RY52,IF(AND('Input Sheet'!$D$21="Wether",'Input Sheet'!$D$22="Mountain"),RY53,IF(AND('Input Sheet'!$D$21="Ewe",'Input Sheet'!$D$22="Crossbred"),RY54,IF(AND('Input Sheet'!$D$21="Ewe",'Input Sheet'!$D$22="Mountain"),RY55))))))</f>
        <v>360</v>
      </c>
      <c r="RZ67" s="39">
        <f>IF(AND('Input Sheet'!$D$21="Ram",'Input Sheet'!$D$22="Crossbred"),RZ50,IF(AND('Input Sheet'!$D$21="Ram",'Input Sheet'!$D$22="Mountain"),RZ51,IF(AND('Input Sheet'!$D$21="Wether",'Input Sheet'!$D$22="Crossbred"),RZ52,IF(AND('Input Sheet'!$D$21="Wether",'Input Sheet'!$D$22="Mountain"),RZ53,IF(AND('Input Sheet'!$D$21="Ewe",'Input Sheet'!$D$22="Crossbred"),RZ54,IF(AND('Input Sheet'!$D$21="Ewe",'Input Sheet'!$D$22="Mountain"),RZ55))))))</f>
        <v>360</v>
      </c>
      <c r="SA67" s="39">
        <f>IF(AND('Input Sheet'!$D$21="Ram",'Input Sheet'!$D$22="Crossbred"),SA50,IF(AND('Input Sheet'!$D$21="Ram",'Input Sheet'!$D$22="Mountain"),SA51,IF(AND('Input Sheet'!$D$21="Wether",'Input Sheet'!$D$22="Crossbred"),SA52,IF(AND('Input Sheet'!$D$21="Wether",'Input Sheet'!$D$22="Mountain"),SA53,IF(AND('Input Sheet'!$D$21="Ewe",'Input Sheet'!$D$22="Crossbred"),SA54,IF(AND('Input Sheet'!$D$21="Ewe",'Input Sheet'!$D$22="Mountain"),SA55))))))</f>
        <v>360</v>
      </c>
      <c r="SB67" s="39">
        <f>IF(AND('Input Sheet'!$D$21="Ram",'Input Sheet'!$D$22="Crossbred"),SB50,IF(AND('Input Sheet'!$D$21="Ram",'Input Sheet'!$D$22="Mountain"),SB51,IF(AND('Input Sheet'!$D$21="Wether",'Input Sheet'!$D$22="Crossbred"),SB52,IF(AND('Input Sheet'!$D$21="Wether",'Input Sheet'!$D$22="Mountain"),SB53,IF(AND('Input Sheet'!$D$21="Ewe",'Input Sheet'!$D$22="Crossbred"),SB54,IF(AND('Input Sheet'!$D$21="Ewe",'Input Sheet'!$D$22="Mountain"),SB55))))))</f>
        <v>360</v>
      </c>
      <c r="SC67" s="39">
        <f>IF(AND('Input Sheet'!$D$21="Ram",'Input Sheet'!$D$22="Crossbred"),SC50,IF(AND('Input Sheet'!$D$21="Ram",'Input Sheet'!$D$22="Mountain"),SC51,IF(AND('Input Sheet'!$D$21="Wether",'Input Sheet'!$D$22="Crossbred"),SC52,IF(AND('Input Sheet'!$D$21="Wether",'Input Sheet'!$D$22="Mountain"),SC53,IF(AND('Input Sheet'!$D$21="Ewe",'Input Sheet'!$D$22="Crossbred"),SC54,IF(AND('Input Sheet'!$D$21="Ewe",'Input Sheet'!$D$22="Mountain"),SC55))))))</f>
        <v>360</v>
      </c>
      <c r="SD67" s="39">
        <f>IF(AND('Input Sheet'!$D$21="Ram",'Input Sheet'!$D$22="Crossbred"),SD50,IF(AND('Input Sheet'!$D$21="Ram",'Input Sheet'!$D$22="Mountain"),SD51,IF(AND('Input Sheet'!$D$21="Wether",'Input Sheet'!$D$22="Crossbred"),SD52,IF(AND('Input Sheet'!$D$21="Wether",'Input Sheet'!$D$22="Mountain"),SD53,IF(AND('Input Sheet'!$D$21="Ewe",'Input Sheet'!$D$22="Crossbred"),SD54,IF(AND('Input Sheet'!$D$21="Ewe",'Input Sheet'!$D$22="Mountain"),SD55))))))</f>
        <v>360</v>
      </c>
      <c r="SE67" s="39">
        <f>IF(AND('Input Sheet'!$D$21="Ram",'Input Sheet'!$D$22="Crossbred"),SE50,IF(AND('Input Sheet'!$D$21="Ram",'Input Sheet'!$D$22="Mountain"),SE51,IF(AND('Input Sheet'!$D$21="Wether",'Input Sheet'!$D$22="Crossbred"),SE52,IF(AND('Input Sheet'!$D$21="Wether",'Input Sheet'!$D$22="Mountain"),SE53,IF(AND('Input Sheet'!$D$21="Ewe",'Input Sheet'!$D$22="Crossbred"),SE54,IF(AND('Input Sheet'!$D$21="Ewe",'Input Sheet'!$D$22="Mountain"),SE55))))))</f>
        <v>360</v>
      </c>
      <c r="SF67" s="39">
        <f>IF(AND('Input Sheet'!$D$21="Ram",'Input Sheet'!$D$22="Crossbred"),SF50,IF(AND('Input Sheet'!$D$21="Ram",'Input Sheet'!$D$22="Mountain"),SF51,IF(AND('Input Sheet'!$D$21="Wether",'Input Sheet'!$D$22="Crossbred"),SF52,IF(AND('Input Sheet'!$D$21="Wether",'Input Sheet'!$D$22="Mountain"),SF53,IF(AND('Input Sheet'!$D$21="Ewe",'Input Sheet'!$D$22="Crossbred"),SF54,IF(AND('Input Sheet'!$D$21="Ewe",'Input Sheet'!$D$22="Mountain"),SF55))))))</f>
        <v>360</v>
      </c>
      <c r="SG67" s="39">
        <f>IF(AND('Input Sheet'!$D$21="Ram",'Input Sheet'!$D$22="Crossbred"),SG50,IF(AND('Input Sheet'!$D$21="Ram",'Input Sheet'!$D$22="Mountain"),SG51,IF(AND('Input Sheet'!$D$21="Wether",'Input Sheet'!$D$22="Crossbred"),SG52,IF(AND('Input Sheet'!$D$21="Wether",'Input Sheet'!$D$22="Mountain"),SG53,IF(AND('Input Sheet'!$D$21="Ewe",'Input Sheet'!$D$22="Crossbred"),SG54,IF(AND('Input Sheet'!$D$21="Ewe",'Input Sheet'!$D$22="Mountain"),SG55))))))</f>
        <v>360</v>
      </c>
      <c r="SH67" s="39">
        <f>IF(AND('Input Sheet'!$D$21="Ram",'Input Sheet'!$D$22="Crossbred"),SH50,IF(AND('Input Sheet'!$D$21="Ram",'Input Sheet'!$D$22="Mountain"),SH51,IF(AND('Input Sheet'!$D$21="Wether",'Input Sheet'!$D$22="Crossbred"),SH52,IF(AND('Input Sheet'!$D$21="Wether",'Input Sheet'!$D$22="Mountain"),SH53,IF(AND('Input Sheet'!$D$21="Ewe",'Input Sheet'!$D$22="Crossbred"),SH54,IF(AND('Input Sheet'!$D$21="Ewe",'Input Sheet'!$D$22="Mountain"),SH55))))))</f>
        <v>360</v>
      </c>
      <c r="SI67" s="39">
        <f>IF(AND('Input Sheet'!$D$21="Ram",'Input Sheet'!$D$22="Crossbred"),SI50,IF(AND('Input Sheet'!$D$21="Ram",'Input Sheet'!$D$22="Mountain"),SI51,IF(AND('Input Sheet'!$D$21="Wether",'Input Sheet'!$D$22="Crossbred"),SI52,IF(AND('Input Sheet'!$D$21="Wether",'Input Sheet'!$D$22="Mountain"),SI53,IF(AND('Input Sheet'!$D$21="Ewe",'Input Sheet'!$D$22="Crossbred"),SI54,IF(AND('Input Sheet'!$D$21="Ewe",'Input Sheet'!$D$22="Mountain"),SI55))))))</f>
        <v>360</v>
      </c>
      <c r="SJ67" s="39">
        <f>IF(AND('Input Sheet'!$D$21="Ram",'Input Sheet'!$D$22="Crossbred"),SJ50,IF(AND('Input Sheet'!$D$21="Ram",'Input Sheet'!$D$22="Mountain"),SJ51,IF(AND('Input Sheet'!$D$21="Wether",'Input Sheet'!$D$22="Crossbred"),SJ52,IF(AND('Input Sheet'!$D$21="Wether",'Input Sheet'!$D$22="Mountain"),SJ53,IF(AND('Input Sheet'!$D$21="Ewe",'Input Sheet'!$D$22="Crossbred"),SJ54,IF(AND('Input Sheet'!$D$21="Ewe",'Input Sheet'!$D$22="Mountain"),SJ55))))))</f>
        <v>360</v>
      </c>
      <c r="SK67" s="39">
        <f>IF(AND('Input Sheet'!$D$21="Ram",'Input Sheet'!$D$22="Crossbred"),SK50,IF(AND('Input Sheet'!$D$21="Ram",'Input Sheet'!$D$22="Mountain"),SK51,IF(AND('Input Sheet'!$D$21="Wether",'Input Sheet'!$D$22="Crossbred"),SK52,IF(AND('Input Sheet'!$D$21="Wether",'Input Sheet'!$D$22="Mountain"),SK53,IF(AND('Input Sheet'!$D$21="Ewe",'Input Sheet'!$D$22="Crossbred"),SK54,IF(AND('Input Sheet'!$D$21="Ewe",'Input Sheet'!$D$22="Mountain"),SK55))))))</f>
        <v>360</v>
      </c>
      <c r="SL67" s="39">
        <f>IF(AND('Input Sheet'!$D$21="Ram",'Input Sheet'!$D$22="Crossbred"),SL50,IF(AND('Input Sheet'!$D$21="Ram",'Input Sheet'!$D$22="Mountain"),SL51,IF(AND('Input Sheet'!$D$21="Wether",'Input Sheet'!$D$22="Crossbred"),SL52,IF(AND('Input Sheet'!$D$21="Wether",'Input Sheet'!$D$22="Mountain"),SL53,IF(AND('Input Sheet'!$D$21="Ewe",'Input Sheet'!$D$22="Crossbred"),SL54,IF(AND('Input Sheet'!$D$21="Ewe",'Input Sheet'!$D$22="Mountain"),SL55))))))</f>
        <v>360</v>
      </c>
      <c r="SM67" s="39">
        <f>IF(AND('Input Sheet'!$D$21="Ram",'Input Sheet'!$D$22="Crossbred"),SM50,IF(AND('Input Sheet'!$D$21="Ram",'Input Sheet'!$D$22="Mountain"),SM51,IF(AND('Input Sheet'!$D$21="Wether",'Input Sheet'!$D$22="Crossbred"),SM52,IF(AND('Input Sheet'!$D$21="Wether",'Input Sheet'!$D$22="Mountain"),SM53,IF(AND('Input Sheet'!$D$21="Ewe",'Input Sheet'!$D$22="Crossbred"),SM54,IF(AND('Input Sheet'!$D$21="Ewe",'Input Sheet'!$D$22="Mountain"),SM55))))))</f>
        <v>360</v>
      </c>
      <c r="SN67" s="39">
        <f>IF(AND('Input Sheet'!$D$21="Ram",'Input Sheet'!$D$22="Crossbred"),SN50,IF(AND('Input Sheet'!$D$21="Ram",'Input Sheet'!$D$22="Mountain"),SN51,IF(AND('Input Sheet'!$D$21="Wether",'Input Sheet'!$D$22="Crossbred"),SN52,IF(AND('Input Sheet'!$D$21="Wether",'Input Sheet'!$D$22="Mountain"),SN53,IF(AND('Input Sheet'!$D$21="Ewe",'Input Sheet'!$D$22="Crossbred"),SN54,IF(AND('Input Sheet'!$D$21="Ewe",'Input Sheet'!$D$22="Mountain"),SN55))))))</f>
        <v>360</v>
      </c>
      <c r="SO67" s="39">
        <f>IF(AND('Input Sheet'!$D$21="Ram",'Input Sheet'!$D$22="Crossbred"),SO50,IF(AND('Input Sheet'!$D$21="Ram",'Input Sheet'!$D$22="Mountain"),SO51,IF(AND('Input Sheet'!$D$21="Wether",'Input Sheet'!$D$22="Crossbred"),SO52,IF(AND('Input Sheet'!$D$21="Wether",'Input Sheet'!$D$22="Mountain"),SO53,IF(AND('Input Sheet'!$D$21="Ewe",'Input Sheet'!$D$22="Crossbred"),SO54,IF(AND('Input Sheet'!$D$21="Ewe",'Input Sheet'!$D$22="Mountain"),SO55))))))</f>
        <v>360</v>
      </c>
      <c r="SP67" s="39">
        <f>IF(AND('Input Sheet'!$D$21="Ram",'Input Sheet'!$D$22="Crossbred"),SP50,IF(AND('Input Sheet'!$D$21="Ram",'Input Sheet'!$D$22="Mountain"),SP51,IF(AND('Input Sheet'!$D$21="Wether",'Input Sheet'!$D$22="Crossbred"),SP52,IF(AND('Input Sheet'!$D$21="Wether",'Input Sheet'!$D$22="Mountain"),SP53,IF(AND('Input Sheet'!$D$21="Ewe",'Input Sheet'!$D$22="Crossbred"),SP54,IF(AND('Input Sheet'!$D$21="Ewe",'Input Sheet'!$D$22="Mountain"),SP55))))))</f>
        <v>360</v>
      </c>
      <c r="SQ67" s="39">
        <f>IF(AND('Input Sheet'!$D$21="Ram",'Input Sheet'!$D$22="Crossbred"),SQ50,IF(AND('Input Sheet'!$D$21="Ram",'Input Sheet'!$D$22="Mountain"),SQ51,IF(AND('Input Sheet'!$D$21="Wether",'Input Sheet'!$D$22="Crossbred"),SQ52,IF(AND('Input Sheet'!$D$21="Wether",'Input Sheet'!$D$22="Mountain"),SQ53,IF(AND('Input Sheet'!$D$21="Ewe",'Input Sheet'!$D$22="Crossbred"),SQ54,IF(AND('Input Sheet'!$D$21="Ewe",'Input Sheet'!$D$22="Mountain"),SQ55))))))</f>
        <v>360</v>
      </c>
      <c r="SR67" s="39">
        <f>IF(AND('Input Sheet'!$D$21="Ram",'Input Sheet'!$D$22="Crossbred"),SR50,IF(AND('Input Sheet'!$D$21="Ram",'Input Sheet'!$D$22="Mountain"),SR51,IF(AND('Input Sheet'!$D$21="Wether",'Input Sheet'!$D$22="Crossbred"),SR52,IF(AND('Input Sheet'!$D$21="Wether",'Input Sheet'!$D$22="Mountain"),SR53,IF(AND('Input Sheet'!$D$21="Ewe",'Input Sheet'!$D$22="Crossbred"),SR54,IF(AND('Input Sheet'!$D$21="Ewe",'Input Sheet'!$D$22="Mountain"),SR55))))))</f>
        <v>360</v>
      </c>
      <c r="SS67" s="39">
        <f>IF(AND('Input Sheet'!$D$21="Ram",'Input Sheet'!$D$22="Crossbred"),SS50,IF(AND('Input Sheet'!$D$21="Ram",'Input Sheet'!$D$22="Mountain"),SS51,IF(AND('Input Sheet'!$D$21="Wether",'Input Sheet'!$D$22="Crossbred"),SS52,IF(AND('Input Sheet'!$D$21="Wether",'Input Sheet'!$D$22="Mountain"),SS53,IF(AND('Input Sheet'!$D$21="Ewe",'Input Sheet'!$D$22="Crossbred"),SS54,IF(AND('Input Sheet'!$D$21="Ewe",'Input Sheet'!$D$22="Mountain"),SS55))))))</f>
        <v>360</v>
      </c>
      <c r="ST67" s="39">
        <f>IF(AND('Input Sheet'!$D$21="Ram",'Input Sheet'!$D$22="Crossbred"),ST50,IF(AND('Input Sheet'!$D$21="Ram",'Input Sheet'!$D$22="Mountain"),ST51,IF(AND('Input Sheet'!$D$21="Wether",'Input Sheet'!$D$22="Crossbred"),ST52,IF(AND('Input Sheet'!$D$21="Wether",'Input Sheet'!$D$22="Mountain"),ST53,IF(AND('Input Sheet'!$D$21="Ewe",'Input Sheet'!$D$22="Crossbred"),ST54,IF(AND('Input Sheet'!$D$21="Ewe",'Input Sheet'!$D$22="Mountain"),ST55))))))</f>
        <v>360</v>
      </c>
      <c r="SU67" s="39">
        <f>IF(AND('Input Sheet'!$D$21="Ram",'Input Sheet'!$D$22="Crossbred"),SU50,IF(AND('Input Sheet'!$D$21="Ram",'Input Sheet'!$D$22="Mountain"),SU51,IF(AND('Input Sheet'!$D$21="Wether",'Input Sheet'!$D$22="Crossbred"),SU52,IF(AND('Input Sheet'!$D$21="Wether",'Input Sheet'!$D$22="Mountain"),SU53,IF(AND('Input Sheet'!$D$21="Ewe",'Input Sheet'!$D$22="Crossbred"),SU54,IF(AND('Input Sheet'!$D$21="Ewe",'Input Sheet'!$D$22="Mountain"),SU55))))))</f>
        <v>360</v>
      </c>
      <c r="SV67" s="39">
        <f>IF(AND('Input Sheet'!$D$21="Ram",'Input Sheet'!$D$22="Crossbred"),SV50,IF(AND('Input Sheet'!$D$21="Ram",'Input Sheet'!$D$22="Mountain"),SV51,IF(AND('Input Sheet'!$D$21="Wether",'Input Sheet'!$D$22="Crossbred"),SV52,IF(AND('Input Sheet'!$D$21="Wether",'Input Sheet'!$D$22="Mountain"),SV53,IF(AND('Input Sheet'!$D$21="Ewe",'Input Sheet'!$D$22="Crossbred"),SV54,IF(AND('Input Sheet'!$D$21="Ewe",'Input Sheet'!$D$22="Mountain"),SV55))))))</f>
        <v>360</v>
      </c>
      <c r="SW67" s="39">
        <f>IF(AND('Input Sheet'!$D$21="Ram",'Input Sheet'!$D$22="Crossbred"),SW50,IF(AND('Input Sheet'!$D$21="Ram",'Input Sheet'!$D$22="Mountain"),SW51,IF(AND('Input Sheet'!$D$21="Wether",'Input Sheet'!$D$22="Crossbred"),SW52,IF(AND('Input Sheet'!$D$21="Wether",'Input Sheet'!$D$22="Mountain"),SW53,IF(AND('Input Sheet'!$D$21="Ewe",'Input Sheet'!$D$22="Crossbred"),SW54,IF(AND('Input Sheet'!$D$21="Ewe",'Input Sheet'!$D$22="Mountain"),SW55))))))</f>
        <v>360</v>
      </c>
      <c r="SX67" s="39">
        <f>IF(AND('Input Sheet'!$D$21="Ram",'Input Sheet'!$D$22="Crossbred"),SX50,IF(AND('Input Sheet'!$D$21="Ram",'Input Sheet'!$D$22="Mountain"),SX51,IF(AND('Input Sheet'!$D$21="Wether",'Input Sheet'!$D$22="Crossbred"),SX52,IF(AND('Input Sheet'!$D$21="Wether",'Input Sheet'!$D$22="Mountain"),SX53,IF(AND('Input Sheet'!$D$21="Ewe",'Input Sheet'!$D$22="Crossbred"),SX54,IF(AND('Input Sheet'!$D$21="Ewe",'Input Sheet'!$D$22="Mountain"),SX55))))))</f>
        <v>360</v>
      </c>
      <c r="SY67" s="39">
        <f>IF(AND('Input Sheet'!$D$21="Ram",'Input Sheet'!$D$22="Crossbred"),SY50,IF(AND('Input Sheet'!$D$21="Ram",'Input Sheet'!$D$22="Mountain"),SY51,IF(AND('Input Sheet'!$D$21="Wether",'Input Sheet'!$D$22="Crossbred"),SY52,IF(AND('Input Sheet'!$D$21="Wether",'Input Sheet'!$D$22="Mountain"),SY53,IF(AND('Input Sheet'!$D$21="Ewe",'Input Sheet'!$D$22="Crossbred"),SY54,IF(AND('Input Sheet'!$D$21="Ewe",'Input Sheet'!$D$22="Mountain"),SY55))))))</f>
        <v>360</v>
      </c>
      <c r="SZ67" s="54"/>
      <c r="TA67" s="54"/>
      <c r="TB67" s="54"/>
      <c r="TC67" s="54"/>
      <c r="TD67" s="54"/>
      <c r="TE67" s="54"/>
      <c r="TF67" s="54"/>
      <c r="TG67" s="54"/>
      <c r="TH67" s="54"/>
      <c r="TI67" s="54"/>
      <c r="TJ67" s="54"/>
      <c r="TK67" s="54"/>
      <c r="TL67" s="54"/>
      <c r="TM67" s="54"/>
      <c r="TN67" s="54"/>
      <c r="TO67" s="54"/>
      <c r="TP67" s="54"/>
      <c r="TQ67" s="54"/>
      <c r="TR67" s="54"/>
      <c r="TS67" s="54"/>
      <c r="TT67" s="54"/>
      <c r="TU67" s="54"/>
      <c r="TV67" s="54"/>
      <c r="TW67" s="54"/>
      <c r="TX67" s="54"/>
      <c r="TY67" s="54"/>
      <c r="TZ67" s="54"/>
      <c r="UA67" s="54"/>
      <c r="UB67" s="54"/>
      <c r="UC67" s="54"/>
      <c r="UD67" s="54"/>
      <c r="UE67" s="54"/>
      <c r="UF67" s="54"/>
      <c r="UG67" s="54"/>
      <c r="UH67" s="54"/>
      <c r="UI67" s="54"/>
      <c r="UJ67" s="54"/>
      <c r="UK67" s="54"/>
      <c r="UL67" s="54"/>
      <c r="UM67" s="54"/>
      <c r="UN67" s="54"/>
      <c r="UO67" s="54"/>
      <c r="UP67" s="54"/>
      <c r="UQ67" s="54"/>
      <c r="UR67" s="54"/>
      <c r="US67" s="54"/>
      <c r="UT67" s="54"/>
      <c r="UU67" s="54"/>
      <c r="UV67" s="54"/>
      <c r="UW67" s="54"/>
      <c r="UX67" s="54"/>
      <c r="UY67" s="54"/>
      <c r="UZ67" s="54"/>
      <c r="VA67" s="54"/>
      <c r="VB67" s="54"/>
      <c r="VC67" s="54"/>
      <c r="VD67" s="54"/>
      <c r="VE67" s="54"/>
      <c r="VF67" s="54"/>
      <c r="VG67" s="54"/>
      <c r="VH67" s="54"/>
      <c r="VI67" s="54"/>
      <c r="VJ67" s="54"/>
      <c r="VK67" s="54"/>
      <c r="VL67" s="54"/>
      <c r="VM67" s="54"/>
      <c r="VN67" s="54"/>
      <c r="VO67" s="54"/>
      <c r="VP67" s="54"/>
      <c r="VQ67" s="54"/>
      <c r="VR67" s="54"/>
      <c r="VS67" s="54"/>
      <c r="VT67" s="54"/>
      <c r="VU67" s="54"/>
      <c r="VV67" s="54"/>
      <c r="VW67" s="54"/>
      <c r="VX67" s="54"/>
      <c r="VY67" s="54"/>
      <c r="VZ67" s="54"/>
      <c r="WA67" s="54"/>
      <c r="WB67" s="54"/>
      <c r="WC67" s="54"/>
      <c r="WD67" s="54"/>
      <c r="WE67" s="54"/>
      <c r="WF67" s="54"/>
      <c r="WG67" s="54"/>
      <c r="WH67" s="54"/>
      <c r="WI67" s="54"/>
    </row>
    <row r="68" spans="1:607" s="53" customFormat="1" ht="18.5" x14ac:dyDescent="0.45">
      <c r="A68" s="52" t="s">
        <v>41</v>
      </c>
      <c r="B68" s="39">
        <f t="shared" ref="B68:BM68" si="746">IF(B37&gt;=$D$32,B59*B65,0)</f>
        <v>0</v>
      </c>
      <c r="C68" s="39">
        <f t="shared" si="746"/>
        <v>0</v>
      </c>
      <c r="D68" s="39">
        <f t="shared" si="746"/>
        <v>0</v>
      </c>
      <c r="E68" s="39">
        <f t="shared" si="746"/>
        <v>0</v>
      </c>
      <c r="F68" s="39">
        <f t="shared" si="746"/>
        <v>0</v>
      </c>
      <c r="G68" s="39">
        <f t="shared" si="746"/>
        <v>0</v>
      </c>
      <c r="H68" s="39">
        <f t="shared" si="746"/>
        <v>0</v>
      </c>
      <c r="I68" s="39">
        <f t="shared" si="746"/>
        <v>0</v>
      </c>
      <c r="J68" s="39">
        <f t="shared" si="746"/>
        <v>0</v>
      </c>
      <c r="K68" s="39">
        <f t="shared" si="746"/>
        <v>0</v>
      </c>
      <c r="L68" s="39">
        <f t="shared" si="746"/>
        <v>0</v>
      </c>
      <c r="M68" s="39">
        <f t="shared" si="746"/>
        <v>0</v>
      </c>
      <c r="N68" s="39">
        <f t="shared" si="746"/>
        <v>0</v>
      </c>
      <c r="O68" s="39">
        <f t="shared" si="746"/>
        <v>0</v>
      </c>
      <c r="P68" s="39">
        <f t="shared" si="746"/>
        <v>0</v>
      </c>
      <c r="Q68" s="39">
        <f t="shared" si="746"/>
        <v>0</v>
      </c>
      <c r="R68" s="39">
        <f t="shared" si="746"/>
        <v>0</v>
      </c>
      <c r="S68" s="39">
        <f t="shared" si="746"/>
        <v>0</v>
      </c>
      <c r="T68" s="39">
        <f t="shared" si="746"/>
        <v>0</v>
      </c>
      <c r="U68" s="39">
        <f t="shared" si="746"/>
        <v>0</v>
      </c>
      <c r="V68" s="39">
        <f t="shared" si="746"/>
        <v>0</v>
      </c>
      <c r="W68" s="39">
        <f t="shared" si="746"/>
        <v>0</v>
      </c>
      <c r="X68" s="39">
        <f t="shared" si="746"/>
        <v>0</v>
      </c>
      <c r="Y68" s="39">
        <f t="shared" si="746"/>
        <v>0</v>
      </c>
      <c r="Z68" s="39">
        <f t="shared" si="746"/>
        <v>0</v>
      </c>
      <c r="AA68" s="39">
        <f t="shared" si="746"/>
        <v>0</v>
      </c>
      <c r="AB68" s="39">
        <f t="shared" si="746"/>
        <v>0</v>
      </c>
      <c r="AC68" s="39">
        <f t="shared" si="746"/>
        <v>0</v>
      </c>
      <c r="AD68" s="39">
        <f t="shared" si="746"/>
        <v>0</v>
      </c>
      <c r="AE68" s="39">
        <f t="shared" si="746"/>
        <v>0</v>
      </c>
      <c r="AF68" s="39">
        <f t="shared" si="746"/>
        <v>0</v>
      </c>
      <c r="AG68" s="39">
        <f t="shared" si="746"/>
        <v>0</v>
      </c>
      <c r="AH68" s="39">
        <f t="shared" si="746"/>
        <v>0</v>
      </c>
      <c r="AI68" s="39">
        <f t="shared" si="746"/>
        <v>0</v>
      </c>
      <c r="AJ68" s="39">
        <f t="shared" si="746"/>
        <v>0</v>
      </c>
      <c r="AK68" s="39">
        <f t="shared" si="746"/>
        <v>0</v>
      </c>
      <c r="AL68" s="39">
        <f t="shared" si="746"/>
        <v>0</v>
      </c>
      <c r="AM68" s="39">
        <f t="shared" si="746"/>
        <v>0</v>
      </c>
      <c r="AN68" s="39">
        <f t="shared" si="746"/>
        <v>150</v>
      </c>
      <c r="AO68" s="39">
        <f t="shared" si="746"/>
        <v>150</v>
      </c>
      <c r="AP68" s="39">
        <f t="shared" si="746"/>
        <v>150</v>
      </c>
      <c r="AQ68" s="39">
        <f t="shared" si="746"/>
        <v>150</v>
      </c>
      <c r="AR68" s="39">
        <f t="shared" si="746"/>
        <v>150</v>
      </c>
      <c r="AS68" s="39">
        <f t="shared" si="746"/>
        <v>150</v>
      </c>
      <c r="AT68" s="39">
        <f t="shared" si="746"/>
        <v>150</v>
      </c>
      <c r="AU68" s="39">
        <f t="shared" si="746"/>
        <v>150</v>
      </c>
      <c r="AV68" s="39">
        <f t="shared" si="746"/>
        <v>150</v>
      </c>
      <c r="AW68" s="39">
        <f t="shared" si="746"/>
        <v>150</v>
      </c>
      <c r="AX68" s="39">
        <f t="shared" si="746"/>
        <v>150</v>
      </c>
      <c r="AY68" s="39">
        <f t="shared" si="746"/>
        <v>150</v>
      </c>
      <c r="AZ68" s="39">
        <f t="shared" si="746"/>
        <v>150</v>
      </c>
      <c r="BA68" s="39">
        <f t="shared" si="746"/>
        <v>150</v>
      </c>
      <c r="BB68" s="39">
        <f t="shared" si="746"/>
        <v>150</v>
      </c>
      <c r="BC68" s="39">
        <f t="shared" si="746"/>
        <v>150</v>
      </c>
      <c r="BD68" s="39">
        <f t="shared" si="746"/>
        <v>150</v>
      </c>
      <c r="BE68" s="39">
        <f t="shared" si="746"/>
        <v>150</v>
      </c>
      <c r="BF68" s="39">
        <f t="shared" si="746"/>
        <v>150</v>
      </c>
      <c r="BG68" s="39">
        <f t="shared" si="746"/>
        <v>150</v>
      </c>
      <c r="BH68" s="39">
        <f t="shared" si="746"/>
        <v>150</v>
      </c>
      <c r="BI68" s="39">
        <f t="shared" si="746"/>
        <v>150</v>
      </c>
      <c r="BJ68" s="39">
        <f t="shared" si="746"/>
        <v>150</v>
      </c>
      <c r="BK68" s="39">
        <f t="shared" si="746"/>
        <v>100</v>
      </c>
      <c r="BL68" s="39">
        <f t="shared" si="746"/>
        <v>100</v>
      </c>
      <c r="BM68" s="39">
        <f t="shared" si="746"/>
        <v>100</v>
      </c>
      <c r="BN68" s="39">
        <f t="shared" ref="BN68:DY68" si="747">IF(BN37&gt;=$D$32,BN59*BN65,0)</f>
        <v>100</v>
      </c>
      <c r="BO68" s="39">
        <f t="shared" si="747"/>
        <v>100</v>
      </c>
      <c r="BP68" s="39">
        <f t="shared" si="747"/>
        <v>100</v>
      </c>
      <c r="BQ68" s="39">
        <f t="shared" si="747"/>
        <v>100</v>
      </c>
      <c r="BR68" s="39">
        <f t="shared" si="747"/>
        <v>100</v>
      </c>
      <c r="BS68" s="39">
        <f t="shared" si="747"/>
        <v>100</v>
      </c>
      <c r="BT68" s="39">
        <f t="shared" si="747"/>
        <v>100</v>
      </c>
      <c r="BU68" s="39">
        <f t="shared" si="747"/>
        <v>100</v>
      </c>
      <c r="BV68" s="39">
        <f t="shared" si="747"/>
        <v>100</v>
      </c>
      <c r="BW68" s="39">
        <f t="shared" si="747"/>
        <v>100</v>
      </c>
      <c r="BX68" s="39">
        <f t="shared" si="747"/>
        <v>100</v>
      </c>
      <c r="BY68" s="39">
        <f t="shared" si="747"/>
        <v>100</v>
      </c>
      <c r="BZ68" s="39">
        <f t="shared" si="747"/>
        <v>100</v>
      </c>
      <c r="CA68" s="39">
        <f t="shared" si="747"/>
        <v>100</v>
      </c>
      <c r="CB68" s="39">
        <f t="shared" si="747"/>
        <v>100</v>
      </c>
      <c r="CC68" s="39">
        <f t="shared" si="747"/>
        <v>100</v>
      </c>
      <c r="CD68" s="39">
        <f t="shared" si="747"/>
        <v>100</v>
      </c>
      <c r="CE68" s="39">
        <f t="shared" si="747"/>
        <v>100</v>
      </c>
      <c r="CF68" s="39">
        <f t="shared" si="747"/>
        <v>100</v>
      </c>
      <c r="CG68" s="39">
        <f t="shared" si="747"/>
        <v>100</v>
      </c>
      <c r="CH68" s="39">
        <f t="shared" si="747"/>
        <v>100</v>
      </c>
      <c r="CI68" s="39">
        <f t="shared" si="747"/>
        <v>100</v>
      </c>
      <c r="CJ68" s="39">
        <f t="shared" si="747"/>
        <v>100</v>
      </c>
      <c r="CK68" s="39">
        <f t="shared" si="747"/>
        <v>100</v>
      </c>
      <c r="CL68" s="39">
        <f t="shared" si="747"/>
        <v>100</v>
      </c>
      <c r="CM68" s="39">
        <f t="shared" si="747"/>
        <v>100</v>
      </c>
      <c r="CN68" s="39">
        <f t="shared" si="747"/>
        <v>100</v>
      </c>
      <c r="CO68" s="39">
        <f t="shared" si="747"/>
        <v>100</v>
      </c>
      <c r="CP68" s="39">
        <f t="shared" si="747"/>
        <v>0</v>
      </c>
      <c r="CQ68" s="39">
        <f t="shared" si="747"/>
        <v>0</v>
      </c>
      <c r="CR68" s="39">
        <f t="shared" si="747"/>
        <v>0</v>
      </c>
      <c r="CS68" s="39">
        <f t="shared" si="747"/>
        <v>0</v>
      </c>
      <c r="CT68" s="39">
        <f t="shared" si="747"/>
        <v>0</v>
      </c>
      <c r="CU68" s="39">
        <f t="shared" si="747"/>
        <v>0</v>
      </c>
      <c r="CV68" s="39">
        <f t="shared" si="747"/>
        <v>0</v>
      </c>
      <c r="CW68" s="39">
        <f t="shared" si="747"/>
        <v>0</v>
      </c>
      <c r="CX68" s="39">
        <f t="shared" si="747"/>
        <v>0</v>
      </c>
      <c r="CY68" s="39">
        <f t="shared" si="747"/>
        <v>0</v>
      </c>
      <c r="CZ68" s="39">
        <f t="shared" si="747"/>
        <v>0</v>
      </c>
      <c r="DA68" s="39">
        <f t="shared" si="747"/>
        <v>0</v>
      </c>
      <c r="DB68" s="39">
        <f t="shared" si="747"/>
        <v>0</v>
      </c>
      <c r="DC68" s="39">
        <f t="shared" si="747"/>
        <v>0</v>
      </c>
      <c r="DD68" s="39">
        <f t="shared" si="747"/>
        <v>0</v>
      </c>
      <c r="DE68" s="39">
        <f t="shared" si="747"/>
        <v>0</v>
      </c>
      <c r="DF68" s="39">
        <f t="shared" si="747"/>
        <v>0</v>
      </c>
      <c r="DG68" s="39">
        <f t="shared" si="747"/>
        <v>0</v>
      </c>
      <c r="DH68" s="39">
        <f t="shared" si="747"/>
        <v>0</v>
      </c>
      <c r="DI68" s="39">
        <f t="shared" si="747"/>
        <v>0</v>
      </c>
      <c r="DJ68" s="39">
        <f t="shared" si="747"/>
        <v>0</v>
      </c>
      <c r="DK68" s="39">
        <f t="shared" si="747"/>
        <v>0</v>
      </c>
      <c r="DL68" s="39">
        <f t="shared" si="747"/>
        <v>0</v>
      </c>
      <c r="DM68" s="39">
        <f t="shared" si="747"/>
        <v>0</v>
      </c>
      <c r="DN68" s="39">
        <f t="shared" si="747"/>
        <v>0</v>
      </c>
      <c r="DO68" s="39">
        <f t="shared" si="747"/>
        <v>0</v>
      </c>
      <c r="DP68" s="39">
        <f t="shared" si="747"/>
        <v>0</v>
      </c>
      <c r="DQ68" s="39">
        <f t="shared" si="747"/>
        <v>0</v>
      </c>
      <c r="DR68" s="39">
        <f t="shared" si="747"/>
        <v>0</v>
      </c>
      <c r="DS68" s="39">
        <f t="shared" si="747"/>
        <v>0</v>
      </c>
      <c r="DT68" s="39">
        <f t="shared" si="747"/>
        <v>0</v>
      </c>
      <c r="DU68" s="39">
        <f t="shared" si="747"/>
        <v>0</v>
      </c>
      <c r="DV68" s="39">
        <f t="shared" si="747"/>
        <v>0</v>
      </c>
      <c r="DW68" s="39">
        <f t="shared" si="747"/>
        <v>0</v>
      </c>
      <c r="DX68" s="39">
        <f t="shared" si="747"/>
        <v>0</v>
      </c>
      <c r="DY68" s="39">
        <f t="shared" si="747"/>
        <v>0</v>
      </c>
      <c r="DZ68" s="39">
        <f t="shared" ref="DZ68:GK68" si="748">IF(DZ37&gt;=$D$32,DZ59*DZ65,0)</f>
        <v>0</v>
      </c>
      <c r="EA68" s="39">
        <f t="shared" si="748"/>
        <v>0</v>
      </c>
      <c r="EB68" s="39">
        <f t="shared" si="748"/>
        <v>0</v>
      </c>
      <c r="EC68" s="39">
        <f t="shared" si="748"/>
        <v>0</v>
      </c>
      <c r="ED68" s="39">
        <f t="shared" si="748"/>
        <v>0</v>
      </c>
      <c r="EE68" s="39">
        <f t="shared" si="748"/>
        <v>0</v>
      </c>
      <c r="EF68" s="39">
        <f t="shared" si="748"/>
        <v>0</v>
      </c>
      <c r="EG68" s="39">
        <f t="shared" si="748"/>
        <v>0</v>
      </c>
      <c r="EH68" s="39">
        <f t="shared" si="748"/>
        <v>0</v>
      </c>
      <c r="EI68" s="39">
        <f t="shared" si="748"/>
        <v>0</v>
      </c>
      <c r="EJ68" s="39">
        <f t="shared" si="748"/>
        <v>0</v>
      </c>
      <c r="EK68" s="39">
        <f t="shared" si="748"/>
        <v>0</v>
      </c>
      <c r="EL68" s="39">
        <f t="shared" si="748"/>
        <v>0</v>
      </c>
      <c r="EM68" s="39">
        <f t="shared" si="748"/>
        <v>0</v>
      </c>
      <c r="EN68" s="39">
        <f t="shared" si="748"/>
        <v>0</v>
      </c>
      <c r="EO68" s="39">
        <f t="shared" si="748"/>
        <v>0</v>
      </c>
      <c r="EP68" s="39">
        <f t="shared" si="748"/>
        <v>0</v>
      </c>
      <c r="EQ68" s="39">
        <f t="shared" si="748"/>
        <v>0</v>
      </c>
      <c r="ER68" s="39">
        <f t="shared" si="748"/>
        <v>0</v>
      </c>
      <c r="ES68" s="39">
        <f t="shared" si="748"/>
        <v>0</v>
      </c>
      <c r="ET68" s="39">
        <f t="shared" si="748"/>
        <v>0</v>
      </c>
      <c r="EU68" s="39">
        <f t="shared" si="748"/>
        <v>0</v>
      </c>
      <c r="EV68" s="39">
        <f t="shared" si="748"/>
        <v>0</v>
      </c>
      <c r="EW68" s="39">
        <f t="shared" si="748"/>
        <v>0</v>
      </c>
      <c r="EX68" s="39">
        <f t="shared" si="748"/>
        <v>0</v>
      </c>
      <c r="EY68" s="39">
        <f t="shared" si="748"/>
        <v>0</v>
      </c>
      <c r="EZ68" s="39">
        <f t="shared" si="748"/>
        <v>0</v>
      </c>
      <c r="FA68" s="39">
        <f t="shared" si="748"/>
        <v>0</v>
      </c>
      <c r="FB68" s="39">
        <f t="shared" si="748"/>
        <v>0</v>
      </c>
      <c r="FC68" s="39">
        <f t="shared" si="748"/>
        <v>0</v>
      </c>
      <c r="FD68" s="39">
        <f t="shared" si="748"/>
        <v>0</v>
      </c>
      <c r="FE68" s="39">
        <f t="shared" si="748"/>
        <v>0</v>
      </c>
      <c r="FF68" s="39">
        <f t="shared" si="748"/>
        <v>0</v>
      </c>
      <c r="FG68" s="39">
        <f t="shared" si="748"/>
        <v>0</v>
      </c>
      <c r="FH68" s="39">
        <f t="shared" si="748"/>
        <v>0</v>
      </c>
      <c r="FI68" s="39">
        <f t="shared" si="748"/>
        <v>0</v>
      </c>
      <c r="FJ68" s="39">
        <f t="shared" si="748"/>
        <v>0</v>
      </c>
      <c r="FK68" s="39">
        <f t="shared" si="748"/>
        <v>0</v>
      </c>
      <c r="FL68" s="39">
        <f t="shared" si="748"/>
        <v>0</v>
      </c>
      <c r="FM68" s="39">
        <f t="shared" si="748"/>
        <v>0</v>
      </c>
      <c r="FN68" s="39">
        <f t="shared" si="748"/>
        <v>0</v>
      </c>
      <c r="FO68" s="39">
        <f t="shared" si="748"/>
        <v>0</v>
      </c>
      <c r="FP68" s="39">
        <f t="shared" si="748"/>
        <v>0</v>
      </c>
      <c r="FQ68" s="39">
        <f t="shared" si="748"/>
        <v>0</v>
      </c>
      <c r="FR68" s="39">
        <f t="shared" si="748"/>
        <v>0</v>
      </c>
      <c r="FS68" s="39">
        <f t="shared" si="748"/>
        <v>0</v>
      </c>
      <c r="FT68" s="39">
        <f t="shared" si="748"/>
        <v>0</v>
      </c>
      <c r="FU68" s="39">
        <f t="shared" si="748"/>
        <v>0</v>
      </c>
      <c r="FV68" s="39">
        <f t="shared" si="748"/>
        <v>0</v>
      </c>
      <c r="FW68" s="39">
        <f t="shared" si="748"/>
        <v>0</v>
      </c>
      <c r="FX68" s="39">
        <f t="shared" si="748"/>
        <v>0</v>
      </c>
      <c r="FY68" s="39">
        <f t="shared" si="748"/>
        <v>0</v>
      </c>
      <c r="FZ68" s="39">
        <f t="shared" si="748"/>
        <v>0</v>
      </c>
      <c r="GA68" s="39">
        <f t="shared" si="748"/>
        <v>0</v>
      </c>
      <c r="GB68" s="39">
        <f t="shared" si="748"/>
        <v>0</v>
      </c>
      <c r="GC68" s="39">
        <f t="shared" si="748"/>
        <v>0</v>
      </c>
      <c r="GD68" s="39">
        <f t="shared" si="748"/>
        <v>0</v>
      </c>
      <c r="GE68" s="39">
        <f t="shared" si="748"/>
        <v>0</v>
      </c>
      <c r="GF68" s="39">
        <f t="shared" si="748"/>
        <v>0</v>
      </c>
      <c r="GG68" s="39">
        <f t="shared" si="748"/>
        <v>0</v>
      </c>
      <c r="GH68" s="39">
        <f t="shared" si="748"/>
        <v>0</v>
      </c>
      <c r="GI68" s="39">
        <f t="shared" si="748"/>
        <v>0</v>
      </c>
      <c r="GJ68" s="39">
        <f t="shared" si="748"/>
        <v>0</v>
      </c>
      <c r="GK68" s="39">
        <f t="shared" si="748"/>
        <v>0</v>
      </c>
      <c r="GL68" s="39">
        <f t="shared" ref="GL68:IW68" si="749">IF(GL37&gt;=$D$32,GL59*GL65,0)</f>
        <v>0</v>
      </c>
      <c r="GM68" s="39">
        <f t="shared" si="749"/>
        <v>0</v>
      </c>
      <c r="GN68" s="39">
        <f t="shared" si="749"/>
        <v>0</v>
      </c>
      <c r="GO68" s="39">
        <f t="shared" si="749"/>
        <v>0</v>
      </c>
      <c r="GP68" s="39">
        <f t="shared" si="749"/>
        <v>0</v>
      </c>
      <c r="GQ68" s="39">
        <f t="shared" si="749"/>
        <v>0</v>
      </c>
      <c r="GR68" s="39">
        <f t="shared" si="749"/>
        <v>0</v>
      </c>
      <c r="GS68" s="39">
        <f t="shared" si="749"/>
        <v>0</v>
      </c>
      <c r="GT68" s="39">
        <f t="shared" si="749"/>
        <v>0</v>
      </c>
      <c r="GU68" s="39">
        <f t="shared" si="749"/>
        <v>0</v>
      </c>
      <c r="GV68" s="39">
        <f t="shared" si="749"/>
        <v>0</v>
      </c>
      <c r="GW68" s="39">
        <f t="shared" si="749"/>
        <v>0</v>
      </c>
      <c r="GX68" s="39">
        <f t="shared" si="749"/>
        <v>0</v>
      </c>
      <c r="GY68" s="39">
        <f t="shared" si="749"/>
        <v>0</v>
      </c>
      <c r="GZ68" s="39">
        <f t="shared" si="749"/>
        <v>0</v>
      </c>
      <c r="HA68" s="39">
        <f t="shared" si="749"/>
        <v>0</v>
      </c>
      <c r="HB68" s="39">
        <f t="shared" si="749"/>
        <v>0</v>
      </c>
      <c r="HC68" s="39">
        <f t="shared" si="749"/>
        <v>0</v>
      </c>
      <c r="HD68" s="39">
        <f t="shared" si="749"/>
        <v>0</v>
      </c>
      <c r="HE68" s="39">
        <f t="shared" si="749"/>
        <v>0</v>
      </c>
      <c r="HF68" s="39">
        <f t="shared" si="749"/>
        <v>0</v>
      </c>
      <c r="HG68" s="39">
        <f t="shared" si="749"/>
        <v>0</v>
      </c>
      <c r="HH68" s="39">
        <f t="shared" si="749"/>
        <v>0</v>
      </c>
      <c r="HI68" s="39">
        <f t="shared" si="749"/>
        <v>0</v>
      </c>
      <c r="HJ68" s="39">
        <f t="shared" si="749"/>
        <v>0</v>
      </c>
      <c r="HK68" s="39">
        <f t="shared" si="749"/>
        <v>0</v>
      </c>
      <c r="HL68" s="39">
        <f t="shared" si="749"/>
        <v>0</v>
      </c>
      <c r="HM68" s="39">
        <f t="shared" si="749"/>
        <v>0</v>
      </c>
      <c r="HN68" s="39">
        <f t="shared" si="749"/>
        <v>0</v>
      </c>
      <c r="HO68" s="39">
        <f t="shared" si="749"/>
        <v>0</v>
      </c>
      <c r="HP68" s="39">
        <f t="shared" si="749"/>
        <v>0</v>
      </c>
      <c r="HQ68" s="39">
        <f t="shared" si="749"/>
        <v>0</v>
      </c>
      <c r="HR68" s="39">
        <f t="shared" si="749"/>
        <v>0</v>
      </c>
      <c r="HS68" s="39">
        <f t="shared" si="749"/>
        <v>0</v>
      </c>
      <c r="HT68" s="39">
        <f t="shared" si="749"/>
        <v>0</v>
      </c>
      <c r="HU68" s="39">
        <f t="shared" si="749"/>
        <v>0</v>
      </c>
      <c r="HV68" s="39">
        <f t="shared" si="749"/>
        <v>0</v>
      </c>
      <c r="HW68" s="39">
        <f t="shared" si="749"/>
        <v>0</v>
      </c>
      <c r="HX68" s="39">
        <f t="shared" si="749"/>
        <v>0</v>
      </c>
      <c r="HY68" s="39">
        <f t="shared" si="749"/>
        <v>0</v>
      </c>
      <c r="HZ68" s="39">
        <f t="shared" si="749"/>
        <v>0</v>
      </c>
      <c r="IA68" s="39">
        <f t="shared" si="749"/>
        <v>0</v>
      </c>
      <c r="IB68" s="39">
        <f t="shared" si="749"/>
        <v>0</v>
      </c>
      <c r="IC68" s="39">
        <f t="shared" si="749"/>
        <v>0</v>
      </c>
      <c r="ID68" s="39">
        <f t="shared" si="749"/>
        <v>0</v>
      </c>
      <c r="IE68" s="39">
        <f t="shared" si="749"/>
        <v>0</v>
      </c>
      <c r="IF68" s="39">
        <f t="shared" si="749"/>
        <v>0</v>
      </c>
      <c r="IG68" s="39">
        <f t="shared" si="749"/>
        <v>0</v>
      </c>
      <c r="IH68" s="39">
        <f t="shared" si="749"/>
        <v>0</v>
      </c>
      <c r="II68" s="39">
        <f t="shared" si="749"/>
        <v>0</v>
      </c>
      <c r="IJ68" s="39">
        <f t="shared" si="749"/>
        <v>0</v>
      </c>
      <c r="IK68" s="39">
        <f t="shared" si="749"/>
        <v>0</v>
      </c>
      <c r="IL68" s="39">
        <f t="shared" si="749"/>
        <v>0</v>
      </c>
      <c r="IM68" s="39">
        <f t="shared" si="749"/>
        <v>0</v>
      </c>
      <c r="IN68" s="39">
        <f t="shared" si="749"/>
        <v>0</v>
      </c>
      <c r="IO68" s="39">
        <f t="shared" si="749"/>
        <v>0</v>
      </c>
      <c r="IP68" s="39">
        <f t="shared" si="749"/>
        <v>0</v>
      </c>
      <c r="IQ68" s="39">
        <f t="shared" si="749"/>
        <v>0</v>
      </c>
      <c r="IR68" s="39">
        <f t="shared" si="749"/>
        <v>0</v>
      </c>
      <c r="IS68" s="39">
        <f t="shared" si="749"/>
        <v>0</v>
      </c>
      <c r="IT68" s="39">
        <f t="shared" si="749"/>
        <v>0</v>
      </c>
      <c r="IU68" s="39">
        <f t="shared" si="749"/>
        <v>0</v>
      </c>
      <c r="IV68" s="39">
        <f t="shared" si="749"/>
        <v>0</v>
      </c>
      <c r="IW68" s="39">
        <f t="shared" si="749"/>
        <v>0</v>
      </c>
      <c r="IX68" s="39">
        <f t="shared" ref="IX68:KS68" si="750">IF(IX37&gt;=$D$32,IX59*IX65,0)</f>
        <v>0</v>
      </c>
      <c r="IY68" s="39">
        <f t="shared" si="750"/>
        <v>0</v>
      </c>
      <c r="IZ68" s="39">
        <f t="shared" si="750"/>
        <v>0</v>
      </c>
      <c r="JA68" s="39">
        <f t="shared" si="750"/>
        <v>0</v>
      </c>
      <c r="JB68" s="39">
        <f t="shared" si="750"/>
        <v>0</v>
      </c>
      <c r="JC68" s="39">
        <f t="shared" si="750"/>
        <v>0</v>
      </c>
      <c r="JD68" s="39">
        <f t="shared" si="750"/>
        <v>0</v>
      </c>
      <c r="JE68" s="39">
        <f t="shared" si="750"/>
        <v>0</v>
      </c>
      <c r="JF68" s="39">
        <f t="shared" si="750"/>
        <v>0</v>
      </c>
      <c r="JG68" s="39">
        <f t="shared" si="750"/>
        <v>0</v>
      </c>
      <c r="JH68" s="39">
        <f t="shared" si="750"/>
        <v>0</v>
      </c>
      <c r="JI68" s="39">
        <f t="shared" si="750"/>
        <v>0</v>
      </c>
      <c r="JJ68" s="39">
        <f t="shared" si="750"/>
        <v>0</v>
      </c>
      <c r="JK68" s="39">
        <f t="shared" si="750"/>
        <v>0</v>
      </c>
      <c r="JL68" s="39">
        <f t="shared" si="750"/>
        <v>0</v>
      </c>
      <c r="JM68" s="39">
        <f t="shared" si="750"/>
        <v>0</v>
      </c>
      <c r="JN68" s="39">
        <f t="shared" si="750"/>
        <v>0</v>
      </c>
      <c r="JO68" s="39">
        <f t="shared" si="750"/>
        <v>0</v>
      </c>
      <c r="JP68" s="39">
        <f t="shared" si="750"/>
        <v>0</v>
      </c>
      <c r="JQ68" s="39">
        <f t="shared" si="750"/>
        <v>0</v>
      </c>
      <c r="JR68" s="39">
        <f t="shared" si="750"/>
        <v>0</v>
      </c>
      <c r="JS68" s="39">
        <f t="shared" si="750"/>
        <v>0</v>
      </c>
      <c r="JT68" s="39">
        <f t="shared" si="750"/>
        <v>0</v>
      </c>
      <c r="JU68" s="39">
        <f t="shared" si="750"/>
        <v>0</v>
      </c>
      <c r="JV68" s="39">
        <f t="shared" si="750"/>
        <v>0</v>
      </c>
      <c r="JW68" s="39">
        <f t="shared" si="750"/>
        <v>0</v>
      </c>
      <c r="JX68" s="39">
        <f t="shared" si="750"/>
        <v>0</v>
      </c>
      <c r="JY68" s="39">
        <f t="shared" si="750"/>
        <v>0</v>
      </c>
      <c r="JZ68" s="39">
        <f t="shared" si="750"/>
        <v>0</v>
      </c>
      <c r="KA68" s="39">
        <f t="shared" si="750"/>
        <v>0</v>
      </c>
      <c r="KB68" s="39">
        <f t="shared" si="750"/>
        <v>0</v>
      </c>
      <c r="KC68" s="39">
        <f t="shared" si="750"/>
        <v>0</v>
      </c>
      <c r="KD68" s="39">
        <f t="shared" si="750"/>
        <v>0</v>
      </c>
      <c r="KE68" s="39">
        <f t="shared" si="750"/>
        <v>0</v>
      </c>
      <c r="KF68" s="39">
        <f t="shared" si="750"/>
        <v>0</v>
      </c>
      <c r="KG68" s="39">
        <f t="shared" si="750"/>
        <v>0</v>
      </c>
      <c r="KH68" s="39">
        <f t="shared" si="750"/>
        <v>0</v>
      </c>
      <c r="KI68" s="39">
        <f t="shared" si="750"/>
        <v>0</v>
      </c>
      <c r="KJ68" s="39">
        <f t="shared" si="750"/>
        <v>0</v>
      </c>
      <c r="KK68" s="39">
        <f t="shared" si="750"/>
        <v>0</v>
      </c>
      <c r="KL68" s="39">
        <f t="shared" si="750"/>
        <v>0</v>
      </c>
      <c r="KM68" s="39">
        <f t="shared" si="750"/>
        <v>0</v>
      </c>
      <c r="KN68" s="39">
        <f t="shared" si="750"/>
        <v>0</v>
      </c>
      <c r="KO68" s="39">
        <f t="shared" si="750"/>
        <v>0</v>
      </c>
      <c r="KP68" s="39">
        <f t="shared" si="750"/>
        <v>0</v>
      </c>
      <c r="KQ68" s="39">
        <f t="shared" si="750"/>
        <v>0</v>
      </c>
      <c r="KR68" s="39">
        <f t="shared" si="750"/>
        <v>0</v>
      </c>
      <c r="KS68" s="39">
        <f t="shared" si="750"/>
        <v>0</v>
      </c>
      <c r="KT68" s="39">
        <f>IF(KT37&gt;=$D$32,KT59*KT65,0)</f>
        <v>0</v>
      </c>
      <c r="KU68" s="39">
        <f>IF(KU37&gt;=$D$32,KU59*KU65,0)</f>
        <v>0</v>
      </c>
      <c r="KV68" s="39">
        <f t="shared" ref="KV68:LV68" si="751">IF(KV37&gt;=$D$32,KV59*KV65,0)</f>
        <v>0</v>
      </c>
      <c r="KW68" s="39">
        <f t="shared" si="751"/>
        <v>0</v>
      </c>
      <c r="KX68" s="39">
        <f t="shared" si="751"/>
        <v>0</v>
      </c>
      <c r="KY68" s="39">
        <f t="shared" si="751"/>
        <v>0</v>
      </c>
      <c r="KZ68" s="39">
        <f t="shared" si="751"/>
        <v>0</v>
      </c>
      <c r="LA68" s="39">
        <f t="shared" si="751"/>
        <v>0</v>
      </c>
      <c r="LB68" s="39">
        <f t="shared" si="751"/>
        <v>0</v>
      </c>
      <c r="LC68" s="39">
        <f t="shared" si="751"/>
        <v>0</v>
      </c>
      <c r="LD68" s="39">
        <f t="shared" si="751"/>
        <v>0</v>
      </c>
      <c r="LE68" s="39">
        <f t="shared" si="751"/>
        <v>0</v>
      </c>
      <c r="LF68" s="39">
        <f t="shared" si="751"/>
        <v>0</v>
      </c>
      <c r="LG68" s="39">
        <f t="shared" si="751"/>
        <v>0</v>
      </c>
      <c r="LH68" s="39">
        <f t="shared" si="751"/>
        <v>0</v>
      </c>
      <c r="LI68" s="39">
        <f t="shared" si="751"/>
        <v>0</v>
      </c>
      <c r="LJ68" s="39">
        <f t="shared" si="751"/>
        <v>0</v>
      </c>
      <c r="LK68" s="39">
        <f t="shared" si="751"/>
        <v>0</v>
      </c>
      <c r="LL68" s="39">
        <f t="shared" si="751"/>
        <v>0</v>
      </c>
      <c r="LM68" s="39">
        <f t="shared" si="751"/>
        <v>0</v>
      </c>
      <c r="LN68" s="39">
        <f t="shared" si="751"/>
        <v>0</v>
      </c>
      <c r="LO68" s="39">
        <f t="shared" si="751"/>
        <v>0</v>
      </c>
      <c r="LP68" s="39">
        <f t="shared" si="751"/>
        <v>0</v>
      </c>
      <c r="LQ68" s="39">
        <f t="shared" si="751"/>
        <v>0</v>
      </c>
      <c r="LR68" s="39">
        <f t="shared" si="751"/>
        <v>0</v>
      </c>
      <c r="LS68" s="39">
        <f t="shared" si="751"/>
        <v>0</v>
      </c>
      <c r="LT68" s="39">
        <f t="shared" si="751"/>
        <v>0</v>
      </c>
      <c r="LU68" s="39">
        <f t="shared" si="751"/>
        <v>0</v>
      </c>
      <c r="LV68" s="39">
        <f t="shared" si="751"/>
        <v>0</v>
      </c>
      <c r="LW68" s="39">
        <f t="shared" ref="LW68:NB68" si="752">IF(LW37&gt;=$D$32,LW59*LW65,0)</f>
        <v>0</v>
      </c>
      <c r="LX68" s="39">
        <f t="shared" si="752"/>
        <v>0</v>
      </c>
      <c r="LY68" s="39">
        <f t="shared" si="752"/>
        <v>0</v>
      </c>
      <c r="LZ68" s="39">
        <f t="shared" si="752"/>
        <v>0</v>
      </c>
      <c r="MA68" s="39">
        <f t="shared" si="752"/>
        <v>0</v>
      </c>
      <c r="MB68" s="39">
        <f t="shared" si="752"/>
        <v>0</v>
      </c>
      <c r="MC68" s="39">
        <f t="shared" si="752"/>
        <v>0</v>
      </c>
      <c r="MD68" s="39">
        <f t="shared" si="752"/>
        <v>0</v>
      </c>
      <c r="ME68" s="39">
        <f t="shared" si="752"/>
        <v>0</v>
      </c>
      <c r="MF68" s="39">
        <f t="shared" si="752"/>
        <v>0</v>
      </c>
      <c r="MG68" s="39">
        <f t="shared" si="752"/>
        <v>0</v>
      </c>
      <c r="MH68" s="39">
        <f t="shared" si="752"/>
        <v>0</v>
      </c>
      <c r="MI68" s="39">
        <f t="shared" si="752"/>
        <v>0</v>
      </c>
      <c r="MJ68" s="39">
        <f t="shared" si="752"/>
        <v>0</v>
      </c>
      <c r="MK68" s="39">
        <f t="shared" si="752"/>
        <v>0</v>
      </c>
      <c r="ML68" s="39">
        <f t="shared" si="752"/>
        <v>0</v>
      </c>
      <c r="MM68" s="39">
        <f t="shared" si="752"/>
        <v>0</v>
      </c>
      <c r="MN68" s="39">
        <f t="shared" si="752"/>
        <v>0</v>
      </c>
      <c r="MO68" s="39">
        <f t="shared" si="752"/>
        <v>0</v>
      </c>
      <c r="MP68" s="39">
        <f t="shared" si="752"/>
        <v>0</v>
      </c>
      <c r="MQ68" s="39">
        <f t="shared" si="752"/>
        <v>0</v>
      </c>
      <c r="MR68" s="39">
        <f t="shared" si="752"/>
        <v>0</v>
      </c>
      <c r="MS68" s="39">
        <f t="shared" si="752"/>
        <v>0</v>
      </c>
      <c r="MT68" s="39">
        <f t="shared" si="752"/>
        <v>0</v>
      </c>
      <c r="MU68" s="39">
        <f t="shared" si="752"/>
        <v>0</v>
      </c>
      <c r="MV68" s="39">
        <f t="shared" si="752"/>
        <v>0</v>
      </c>
      <c r="MW68" s="39">
        <f t="shared" si="752"/>
        <v>0</v>
      </c>
      <c r="MX68" s="39">
        <f t="shared" si="752"/>
        <v>0</v>
      </c>
      <c r="MY68" s="39">
        <f t="shared" si="752"/>
        <v>0</v>
      </c>
      <c r="MZ68" s="39">
        <f t="shared" si="752"/>
        <v>0</v>
      </c>
      <c r="NA68" s="39">
        <f t="shared" si="752"/>
        <v>0</v>
      </c>
      <c r="NB68" s="39">
        <f t="shared" si="752"/>
        <v>0</v>
      </c>
      <c r="NC68" s="39">
        <f>IF(NC37&gt;=$D$32,NC59*NC65,0)</f>
        <v>0</v>
      </c>
      <c r="ND68" s="39">
        <f>IF(ND37&gt;=$D$32,ND59*ND65,0)</f>
        <v>0</v>
      </c>
      <c r="NE68" s="39">
        <f>IF(NE37&gt;=$D$32,NE59*NE65,0)</f>
        <v>0</v>
      </c>
      <c r="NF68" s="39">
        <f>IF(NF37&gt;=$D$32,NF59*NF65,0)</f>
        <v>0</v>
      </c>
      <c r="NG68" s="39">
        <f t="shared" ref="NG68:OE68" si="753">IF(NG37&gt;=$D$32,NG59*NG65,0)</f>
        <v>0</v>
      </c>
      <c r="NH68" s="39">
        <f t="shared" si="753"/>
        <v>0</v>
      </c>
      <c r="NI68" s="39">
        <f t="shared" si="753"/>
        <v>0</v>
      </c>
      <c r="NJ68" s="39">
        <f t="shared" si="753"/>
        <v>0</v>
      </c>
      <c r="NK68" s="39">
        <f t="shared" si="753"/>
        <v>0</v>
      </c>
      <c r="NL68" s="39">
        <f t="shared" si="753"/>
        <v>0</v>
      </c>
      <c r="NM68" s="39">
        <f t="shared" si="753"/>
        <v>0</v>
      </c>
      <c r="NN68" s="39">
        <f t="shared" si="753"/>
        <v>0</v>
      </c>
      <c r="NO68" s="39">
        <f t="shared" si="753"/>
        <v>0</v>
      </c>
      <c r="NP68" s="39">
        <f t="shared" si="753"/>
        <v>0</v>
      </c>
      <c r="NQ68" s="39">
        <f t="shared" si="753"/>
        <v>0</v>
      </c>
      <c r="NR68" s="39">
        <f t="shared" si="753"/>
        <v>0</v>
      </c>
      <c r="NS68" s="39">
        <f t="shared" si="753"/>
        <v>0</v>
      </c>
      <c r="NT68" s="39">
        <f t="shared" si="753"/>
        <v>0</v>
      </c>
      <c r="NU68" s="39">
        <f t="shared" si="753"/>
        <v>0</v>
      </c>
      <c r="NV68" s="39">
        <f t="shared" si="753"/>
        <v>0</v>
      </c>
      <c r="NW68" s="39">
        <f t="shared" si="753"/>
        <v>0</v>
      </c>
      <c r="NX68" s="39">
        <f t="shared" si="753"/>
        <v>0</v>
      </c>
      <c r="NY68" s="39">
        <f t="shared" si="753"/>
        <v>0</v>
      </c>
      <c r="NZ68" s="39">
        <f t="shared" si="753"/>
        <v>0</v>
      </c>
      <c r="OA68" s="39">
        <f t="shared" si="753"/>
        <v>0</v>
      </c>
      <c r="OB68" s="39">
        <f t="shared" si="753"/>
        <v>0</v>
      </c>
      <c r="OC68" s="39">
        <f t="shared" si="753"/>
        <v>0</v>
      </c>
      <c r="OD68" s="39">
        <f t="shared" si="753"/>
        <v>0</v>
      </c>
      <c r="OE68" s="39">
        <f t="shared" si="753"/>
        <v>0</v>
      </c>
      <c r="OF68" s="39">
        <f t="shared" ref="OF68:QC68" si="754">IF(OF37&gt;=$D$32,OF59*OF65,0)</f>
        <v>0</v>
      </c>
      <c r="OG68" s="39">
        <f t="shared" si="754"/>
        <v>0</v>
      </c>
      <c r="OH68" s="39">
        <f t="shared" si="754"/>
        <v>0</v>
      </c>
      <c r="OI68" s="39">
        <f t="shared" si="754"/>
        <v>0</v>
      </c>
      <c r="OJ68" s="39">
        <f t="shared" si="754"/>
        <v>0</v>
      </c>
      <c r="OK68" s="39">
        <f t="shared" si="754"/>
        <v>0</v>
      </c>
      <c r="OL68" s="39">
        <f t="shared" si="754"/>
        <v>0</v>
      </c>
      <c r="OM68" s="39">
        <f t="shared" si="754"/>
        <v>0</v>
      </c>
      <c r="ON68" s="39">
        <f t="shared" si="754"/>
        <v>0</v>
      </c>
      <c r="OO68" s="39">
        <f t="shared" si="754"/>
        <v>0</v>
      </c>
      <c r="OP68" s="39">
        <f t="shared" si="754"/>
        <v>0</v>
      </c>
      <c r="OQ68" s="39">
        <f t="shared" si="754"/>
        <v>0</v>
      </c>
      <c r="OR68" s="39">
        <f t="shared" si="754"/>
        <v>0</v>
      </c>
      <c r="OS68" s="39">
        <f t="shared" si="754"/>
        <v>0</v>
      </c>
      <c r="OT68" s="39">
        <f t="shared" si="754"/>
        <v>0</v>
      </c>
      <c r="OU68" s="39">
        <f t="shared" si="754"/>
        <v>0</v>
      </c>
      <c r="OV68" s="39">
        <f t="shared" si="754"/>
        <v>0</v>
      </c>
      <c r="OW68" s="39">
        <f t="shared" si="754"/>
        <v>0</v>
      </c>
      <c r="OX68" s="39">
        <f t="shared" si="754"/>
        <v>0</v>
      </c>
      <c r="OY68" s="39">
        <f t="shared" si="754"/>
        <v>0</v>
      </c>
      <c r="OZ68" s="39">
        <f t="shared" si="754"/>
        <v>0</v>
      </c>
      <c r="PA68" s="39">
        <f t="shared" si="754"/>
        <v>0</v>
      </c>
      <c r="PB68" s="39">
        <f t="shared" si="754"/>
        <v>0</v>
      </c>
      <c r="PC68" s="39">
        <f t="shared" si="754"/>
        <v>0</v>
      </c>
      <c r="PD68" s="39">
        <f t="shared" si="754"/>
        <v>0</v>
      </c>
      <c r="PE68" s="39">
        <f t="shared" si="754"/>
        <v>0</v>
      </c>
      <c r="PF68" s="39">
        <f t="shared" si="754"/>
        <v>0</v>
      </c>
      <c r="PG68" s="39">
        <f t="shared" si="754"/>
        <v>0</v>
      </c>
      <c r="PH68" s="39">
        <f t="shared" si="754"/>
        <v>0</v>
      </c>
      <c r="PI68" s="39">
        <f t="shared" si="754"/>
        <v>0</v>
      </c>
      <c r="PJ68" s="39">
        <f t="shared" si="754"/>
        <v>0</v>
      </c>
      <c r="PK68" s="39">
        <f t="shared" si="754"/>
        <v>0</v>
      </c>
      <c r="PL68" s="39">
        <f t="shared" si="754"/>
        <v>0</v>
      </c>
      <c r="PM68" s="39">
        <f t="shared" si="754"/>
        <v>0</v>
      </c>
      <c r="PN68" s="39">
        <f t="shared" si="754"/>
        <v>0</v>
      </c>
      <c r="PO68" s="39">
        <f t="shared" si="754"/>
        <v>0</v>
      </c>
      <c r="PP68" s="39">
        <f t="shared" si="754"/>
        <v>0</v>
      </c>
      <c r="PQ68" s="39">
        <f t="shared" si="754"/>
        <v>0</v>
      </c>
      <c r="PR68" s="39">
        <f t="shared" si="754"/>
        <v>0</v>
      </c>
      <c r="PS68" s="39">
        <f t="shared" si="754"/>
        <v>0</v>
      </c>
      <c r="PT68" s="39">
        <f t="shared" si="754"/>
        <v>0</v>
      </c>
      <c r="PU68" s="39">
        <f t="shared" si="754"/>
        <v>0</v>
      </c>
      <c r="PV68" s="39">
        <f t="shared" si="754"/>
        <v>0</v>
      </c>
      <c r="PW68" s="39">
        <f t="shared" si="754"/>
        <v>0</v>
      </c>
      <c r="PX68" s="39">
        <f t="shared" si="754"/>
        <v>0</v>
      </c>
      <c r="PY68" s="39">
        <f t="shared" si="754"/>
        <v>0</v>
      </c>
      <c r="PZ68" s="39">
        <f t="shared" si="754"/>
        <v>0</v>
      </c>
      <c r="QA68" s="39">
        <f t="shared" si="754"/>
        <v>0</v>
      </c>
      <c r="QB68" s="39">
        <f t="shared" si="754"/>
        <v>0</v>
      </c>
      <c r="QC68" s="39">
        <f t="shared" si="754"/>
        <v>0</v>
      </c>
      <c r="QD68" s="39">
        <f t="shared" ref="QD68:SG68" si="755">IF(QD37&gt;=$D$32,QD59*QD65,0)</f>
        <v>0</v>
      </c>
      <c r="QE68" s="39">
        <f t="shared" si="755"/>
        <v>0</v>
      </c>
      <c r="QF68" s="39">
        <f t="shared" si="755"/>
        <v>0</v>
      </c>
      <c r="QG68" s="39">
        <f t="shared" si="755"/>
        <v>0</v>
      </c>
      <c r="QH68" s="39">
        <f t="shared" si="755"/>
        <v>0</v>
      </c>
      <c r="QI68" s="39">
        <f t="shared" si="755"/>
        <v>0</v>
      </c>
      <c r="QJ68" s="39">
        <f t="shared" si="755"/>
        <v>0</v>
      </c>
      <c r="QK68" s="39">
        <f t="shared" si="755"/>
        <v>0</v>
      </c>
      <c r="QL68" s="39">
        <f t="shared" si="755"/>
        <v>0</v>
      </c>
      <c r="QM68" s="39">
        <f t="shared" si="755"/>
        <v>0</v>
      </c>
      <c r="QN68" s="39">
        <f t="shared" si="755"/>
        <v>0</v>
      </c>
      <c r="QO68" s="39">
        <f t="shared" si="755"/>
        <v>0</v>
      </c>
      <c r="QP68" s="39">
        <f t="shared" si="755"/>
        <v>0</v>
      </c>
      <c r="QQ68" s="39">
        <f t="shared" si="755"/>
        <v>0</v>
      </c>
      <c r="QR68" s="39">
        <f t="shared" si="755"/>
        <v>0</v>
      </c>
      <c r="QS68" s="39">
        <f t="shared" si="755"/>
        <v>0</v>
      </c>
      <c r="QT68" s="39">
        <f t="shared" si="755"/>
        <v>0</v>
      </c>
      <c r="QU68" s="39">
        <f t="shared" si="755"/>
        <v>0</v>
      </c>
      <c r="QV68" s="39">
        <f t="shared" si="755"/>
        <v>0</v>
      </c>
      <c r="QW68" s="39">
        <f t="shared" si="755"/>
        <v>0</v>
      </c>
      <c r="QX68" s="39">
        <f t="shared" si="755"/>
        <v>0</v>
      </c>
      <c r="QY68" s="39">
        <f t="shared" si="755"/>
        <v>0</v>
      </c>
      <c r="QZ68" s="39">
        <f t="shared" si="755"/>
        <v>0</v>
      </c>
      <c r="RA68" s="39">
        <f t="shared" si="755"/>
        <v>0</v>
      </c>
      <c r="RB68" s="39">
        <f t="shared" si="755"/>
        <v>0</v>
      </c>
      <c r="RC68" s="39">
        <f t="shared" si="755"/>
        <v>0</v>
      </c>
      <c r="RD68" s="39">
        <f t="shared" si="755"/>
        <v>0</v>
      </c>
      <c r="RE68" s="39">
        <f t="shared" si="755"/>
        <v>0</v>
      </c>
      <c r="RF68" s="39">
        <f t="shared" si="755"/>
        <v>0</v>
      </c>
      <c r="RG68" s="39">
        <f t="shared" si="755"/>
        <v>0</v>
      </c>
      <c r="RH68" s="39">
        <f t="shared" si="755"/>
        <v>0</v>
      </c>
      <c r="RI68" s="39">
        <f t="shared" si="755"/>
        <v>0</v>
      </c>
      <c r="RJ68" s="39">
        <f t="shared" si="755"/>
        <v>0</v>
      </c>
      <c r="RK68" s="39">
        <f t="shared" si="755"/>
        <v>0</v>
      </c>
      <c r="RL68" s="39">
        <f t="shared" si="755"/>
        <v>0</v>
      </c>
      <c r="RM68" s="39">
        <f t="shared" si="755"/>
        <v>0</v>
      </c>
      <c r="RN68" s="39">
        <f t="shared" si="755"/>
        <v>0</v>
      </c>
      <c r="RO68" s="39">
        <f t="shared" si="755"/>
        <v>0</v>
      </c>
      <c r="RP68" s="39">
        <f t="shared" si="755"/>
        <v>0</v>
      </c>
      <c r="RQ68" s="39">
        <f t="shared" si="755"/>
        <v>0</v>
      </c>
      <c r="RR68" s="39">
        <f t="shared" si="755"/>
        <v>0</v>
      </c>
      <c r="RS68" s="39">
        <f t="shared" si="755"/>
        <v>0</v>
      </c>
      <c r="RT68" s="39">
        <f t="shared" si="755"/>
        <v>0</v>
      </c>
      <c r="RU68" s="39">
        <f t="shared" si="755"/>
        <v>0</v>
      </c>
      <c r="RV68" s="39">
        <f t="shared" si="755"/>
        <v>0</v>
      </c>
      <c r="RW68" s="39">
        <f t="shared" si="755"/>
        <v>0</v>
      </c>
      <c r="RX68" s="39">
        <f t="shared" si="755"/>
        <v>0</v>
      </c>
      <c r="RY68" s="39">
        <f t="shared" si="755"/>
        <v>0</v>
      </c>
      <c r="RZ68" s="39">
        <f t="shared" si="755"/>
        <v>0</v>
      </c>
      <c r="SA68" s="39">
        <f t="shared" si="755"/>
        <v>0</v>
      </c>
      <c r="SB68" s="39">
        <f t="shared" si="755"/>
        <v>0</v>
      </c>
      <c r="SC68" s="39">
        <f t="shared" si="755"/>
        <v>0</v>
      </c>
      <c r="SD68" s="39">
        <f t="shared" si="755"/>
        <v>0</v>
      </c>
      <c r="SE68" s="39">
        <f t="shared" si="755"/>
        <v>0</v>
      </c>
      <c r="SF68" s="39">
        <f t="shared" si="755"/>
        <v>0</v>
      </c>
      <c r="SG68" s="39">
        <f t="shared" si="755"/>
        <v>0</v>
      </c>
      <c r="SH68" s="39">
        <f t="shared" ref="SH68:SY68" si="756">IF(SH37&gt;=$D$32,SH59*SH65,0)</f>
        <v>0</v>
      </c>
      <c r="SI68" s="39">
        <f t="shared" si="756"/>
        <v>0</v>
      </c>
      <c r="SJ68" s="39">
        <f t="shared" si="756"/>
        <v>0</v>
      </c>
      <c r="SK68" s="39">
        <f t="shared" si="756"/>
        <v>0</v>
      </c>
      <c r="SL68" s="39">
        <f t="shared" si="756"/>
        <v>0</v>
      </c>
      <c r="SM68" s="39">
        <f t="shared" si="756"/>
        <v>0</v>
      </c>
      <c r="SN68" s="39">
        <f t="shared" si="756"/>
        <v>0</v>
      </c>
      <c r="SO68" s="39">
        <f t="shared" si="756"/>
        <v>0</v>
      </c>
      <c r="SP68" s="39">
        <f t="shared" si="756"/>
        <v>0</v>
      </c>
      <c r="SQ68" s="39">
        <f t="shared" si="756"/>
        <v>0</v>
      </c>
      <c r="SR68" s="39">
        <f t="shared" si="756"/>
        <v>0</v>
      </c>
      <c r="SS68" s="39">
        <f t="shared" si="756"/>
        <v>0</v>
      </c>
      <c r="ST68" s="39">
        <f t="shared" si="756"/>
        <v>0</v>
      </c>
      <c r="SU68" s="39">
        <f t="shared" si="756"/>
        <v>0</v>
      </c>
      <c r="SV68" s="39">
        <f t="shared" si="756"/>
        <v>0</v>
      </c>
      <c r="SW68" s="39">
        <f t="shared" si="756"/>
        <v>0</v>
      </c>
      <c r="SX68" s="39">
        <f t="shared" si="756"/>
        <v>0</v>
      </c>
      <c r="SY68" s="39">
        <f t="shared" si="756"/>
        <v>0</v>
      </c>
    </row>
    <row r="69" spans="1:607" s="70" customFormat="1" ht="18.5" x14ac:dyDescent="0.45">
      <c r="A69" s="52" t="s">
        <v>50</v>
      </c>
      <c r="B69" s="43">
        <f t="shared" ref="B69:BM69" si="757">IF($B$25="Not fed creep",0,IF(B37=$B$25,(B66-$B$85),IF(B37=$B$25+1,(B66-$C$85),IF(B37=$B$25+2,(B66-$D$85),IF(B37=$B$25+3,(B66-$E$85),IF(B37=$B$25+4,(B66-$F$85),IF(B37=$B$25+5,(B66-$G$85),IF(B37=$B$25+6,(B66-$H$85),IF(B37=$B$25+7,(B66-$I$85),IF(B37=$B$25+8,(B66-$J$85),IF(B37=$B$25+9,(B66-$K$85),IF(B37=$B$25+10,(B66-$L$85),IF(B37=$B$25+11,(B66-$M$85),IF(B37=$B$25+12,(B66-$N$85),IF(B37=$B$25+13,(B66-$O$85),IF(B37&gt;=$B$25+14,(B66-$O$85),IF(B37&lt;$B$25,0)))))))))))))))))*B60</f>
        <v>0</v>
      </c>
      <c r="C69" s="43">
        <f t="shared" si="757"/>
        <v>0</v>
      </c>
      <c r="D69" s="43">
        <f t="shared" si="757"/>
        <v>0</v>
      </c>
      <c r="E69" s="43">
        <f t="shared" si="757"/>
        <v>0</v>
      </c>
      <c r="F69" s="43">
        <f t="shared" si="757"/>
        <v>0</v>
      </c>
      <c r="G69" s="43">
        <f t="shared" si="757"/>
        <v>0</v>
      </c>
      <c r="H69" s="43">
        <f t="shared" si="757"/>
        <v>0</v>
      </c>
      <c r="I69" s="43">
        <f t="shared" si="757"/>
        <v>0</v>
      </c>
      <c r="J69" s="43">
        <f t="shared" si="757"/>
        <v>0</v>
      </c>
      <c r="K69" s="43">
        <f t="shared" si="757"/>
        <v>0</v>
      </c>
      <c r="L69" s="43">
        <f t="shared" si="757"/>
        <v>0</v>
      </c>
      <c r="M69" s="43">
        <f t="shared" si="757"/>
        <v>0</v>
      </c>
      <c r="N69" s="43">
        <f t="shared" si="757"/>
        <v>0</v>
      </c>
      <c r="O69" s="43">
        <f t="shared" si="757"/>
        <v>0</v>
      </c>
      <c r="P69" s="43">
        <f t="shared" si="757"/>
        <v>0</v>
      </c>
      <c r="Q69" s="43">
        <f t="shared" si="757"/>
        <v>0</v>
      </c>
      <c r="R69" s="43">
        <f t="shared" si="757"/>
        <v>0</v>
      </c>
      <c r="S69" s="43">
        <f t="shared" si="757"/>
        <v>0</v>
      </c>
      <c r="T69" s="43">
        <f t="shared" si="757"/>
        <v>0</v>
      </c>
      <c r="U69" s="43">
        <f t="shared" si="757"/>
        <v>0</v>
      </c>
      <c r="V69" s="43">
        <f t="shared" si="757"/>
        <v>0</v>
      </c>
      <c r="W69" s="43">
        <f t="shared" si="757"/>
        <v>0</v>
      </c>
      <c r="X69" s="43">
        <f t="shared" si="757"/>
        <v>0</v>
      </c>
      <c r="Y69" s="43">
        <f t="shared" si="757"/>
        <v>0</v>
      </c>
      <c r="Z69" s="43">
        <f t="shared" si="757"/>
        <v>0</v>
      </c>
      <c r="AA69" s="43">
        <f t="shared" si="757"/>
        <v>0</v>
      </c>
      <c r="AB69" s="43">
        <f t="shared" si="757"/>
        <v>0</v>
      </c>
      <c r="AC69" s="43">
        <f t="shared" si="757"/>
        <v>0</v>
      </c>
      <c r="AD69" s="43">
        <f t="shared" si="757"/>
        <v>0</v>
      </c>
      <c r="AE69" s="43">
        <f t="shared" si="757"/>
        <v>0</v>
      </c>
      <c r="AF69" s="43">
        <f t="shared" si="757"/>
        <v>0</v>
      </c>
      <c r="AG69" s="43">
        <f t="shared" si="757"/>
        <v>0</v>
      </c>
      <c r="AH69" s="43">
        <f t="shared" si="757"/>
        <v>0</v>
      </c>
      <c r="AI69" s="43">
        <f t="shared" si="757"/>
        <v>0</v>
      </c>
      <c r="AJ69" s="43">
        <f t="shared" si="757"/>
        <v>0</v>
      </c>
      <c r="AK69" s="43">
        <f t="shared" si="757"/>
        <v>0</v>
      </c>
      <c r="AL69" s="43">
        <f t="shared" si="757"/>
        <v>0</v>
      </c>
      <c r="AM69" s="43">
        <f t="shared" si="757"/>
        <v>0</v>
      </c>
      <c r="AN69" s="43">
        <f t="shared" si="757"/>
        <v>0</v>
      </c>
      <c r="AO69" s="43">
        <f t="shared" si="757"/>
        <v>0</v>
      </c>
      <c r="AP69" s="43">
        <f t="shared" si="757"/>
        <v>0</v>
      </c>
      <c r="AQ69" s="43">
        <f t="shared" si="757"/>
        <v>0</v>
      </c>
      <c r="AR69" s="43">
        <f t="shared" si="757"/>
        <v>0</v>
      </c>
      <c r="AS69" s="43">
        <f t="shared" si="757"/>
        <v>0</v>
      </c>
      <c r="AT69" s="43">
        <f t="shared" si="757"/>
        <v>0</v>
      </c>
      <c r="AU69" s="43">
        <f t="shared" si="757"/>
        <v>0</v>
      </c>
      <c r="AV69" s="43">
        <f t="shared" si="757"/>
        <v>0</v>
      </c>
      <c r="AW69" s="43">
        <f t="shared" si="757"/>
        <v>0</v>
      </c>
      <c r="AX69" s="43">
        <f t="shared" si="757"/>
        <v>0</v>
      </c>
      <c r="AY69" s="43">
        <f t="shared" si="757"/>
        <v>0</v>
      </c>
      <c r="AZ69" s="43">
        <f t="shared" si="757"/>
        <v>0</v>
      </c>
      <c r="BA69" s="43">
        <f t="shared" si="757"/>
        <v>0</v>
      </c>
      <c r="BB69" s="43">
        <f t="shared" si="757"/>
        <v>0</v>
      </c>
      <c r="BC69" s="43">
        <f t="shared" si="757"/>
        <v>0</v>
      </c>
      <c r="BD69" s="43">
        <f t="shared" si="757"/>
        <v>0</v>
      </c>
      <c r="BE69" s="43">
        <f t="shared" si="757"/>
        <v>0</v>
      </c>
      <c r="BF69" s="43">
        <f t="shared" si="757"/>
        <v>0</v>
      </c>
      <c r="BG69" s="43">
        <f t="shared" si="757"/>
        <v>0</v>
      </c>
      <c r="BH69" s="43">
        <f t="shared" si="757"/>
        <v>0</v>
      </c>
      <c r="BI69" s="43">
        <f t="shared" si="757"/>
        <v>0</v>
      </c>
      <c r="BJ69" s="43">
        <f t="shared" si="757"/>
        <v>0</v>
      </c>
      <c r="BK69" s="43">
        <f t="shared" si="757"/>
        <v>0</v>
      </c>
      <c r="BL69" s="43">
        <f t="shared" si="757"/>
        <v>0</v>
      </c>
      <c r="BM69" s="43">
        <f t="shared" si="757"/>
        <v>0</v>
      </c>
      <c r="BN69" s="43">
        <f t="shared" ref="BN69:DY69" si="758">IF($B$25="Not fed creep",0,IF(BN37=$B$25,(BN66-$B$85),IF(BN37=$B$25+1,(BN66-$C$85),IF(BN37=$B$25+2,(BN66-$D$85),IF(BN37=$B$25+3,(BN66-$E$85),IF(BN37=$B$25+4,(BN66-$F$85),IF(BN37=$B$25+5,(BN66-$G$85),IF(BN37=$B$25+6,(BN66-$H$85),IF(BN37=$B$25+7,(BN66-$I$85),IF(BN37=$B$25+8,(BN66-$J$85),IF(BN37=$B$25+9,(BN66-$K$85),IF(BN37=$B$25+10,(BN66-$L$85),IF(BN37=$B$25+11,(BN66-$M$85),IF(BN37=$B$25+12,(BN66-$N$85),IF(BN37=$B$25+13,(BN66-$O$85),IF(BN37&gt;=$B$25+14,(BN66-$O$85),IF(BN37&lt;$B$25,0)))))))))))))))))*BN60</f>
        <v>0</v>
      </c>
      <c r="BO69" s="43">
        <f t="shared" si="758"/>
        <v>0</v>
      </c>
      <c r="BP69" s="43">
        <f t="shared" si="758"/>
        <v>0</v>
      </c>
      <c r="BQ69" s="43">
        <f t="shared" si="758"/>
        <v>0</v>
      </c>
      <c r="BR69" s="43">
        <f t="shared" si="758"/>
        <v>0</v>
      </c>
      <c r="BS69" s="43">
        <f t="shared" si="758"/>
        <v>0</v>
      </c>
      <c r="BT69" s="43">
        <f t="shared" si="758"/>
        <v>0</v>
      </c>
      <c r="BU69" s="43">
        <f t="shared" si="758"/>
        <v>0</v>
      </c>
      <c r="BV69" s="43">
        <f t="shared" si="758"/>
        <v>0</v>
      </c>
      <c r="BW69" s="43">
        <f t="shared" si="758"/>
        <v>0</v>
      </c>
      <c r="BX69" s="43">
        <f t="shared" si="758"/>
        <v>0</v>
      </c>
      <c r="BY69" s="43">
        <f t="shared" si="758"/>
        <v>0</v>
      </c>
      <c r="BZ69" s="43">
        <f t="shared" si="758"/>
        <v>0</v>
      </c>
      <c r="CA69" s="43">
        <f t="shared" si="758"/>
        <v>0</v>
      </c>
      <c r="CB69" s="43">
        <f t="shared" si="758"/>
        <v>0</v>
      </c>
      <c r="CC69" s="43">
        <f t="shared" si="758"/>
        <v>0</v>
      </c>
      <c r="CD69" s="43">
        <f t="shared" si="758"/>
        <v>0</v>
      </c>
      <c r="CE69" s="43">
        <f t="shared" si="758"/>
        <v>0</v>
      </c>
      <c r="CF69" s="43">
        <f t="shared" si="758"/>
        <v>0</v>
      </c>
      <c r="CG69" s="43">
        <f t="shared" si="758"/>
        <v>0</v>
      </c>
      <c r="CH69" s="43">
        <f t="shared" si="758"/>
        <v>0</v>
      </c>
      <c r="CI69" s="43">
        <f t="shared" si="758"/>
        <v>0</v>
      </c>
      <c r="CJ69" s="43">
        <f t="shared" si="758"/>
        <v>0</v>
      </c>
      <c r="CK69" s="43">
        <f t="shared" si="758"/>
        <v>0</v>
      </c>
      <c r="CL69" s="43">
        <f t="shared" si="758"/>
        <v>0</v>
      </c>
      <c r="CM69" s="43">
        <f t="shared" si="758"/>
        <v>0</v>
      </c>
      <c r="CN69" s="43">
        <f t="shared" si="758"/>
        <v>0</v>
      </c>
      <c r="CO69" s="43">
        <f t="shared" si="758"/>
        <v>0</v>
      </c>
      <c r="CP69" s="43">
        <f>IF($B$25="Not fed creep",0,IF(CP37=$B$25,(CP66-$B$85),IF(CP37=$B$25+1,(CP66-$C$85),IF(CP37=$B$25+2,(CP66-$D$85),IF(CP37=$B$25+3,(CP66-$E$85),IF(CP37=$B$25+4,(CP66-$F$85),IF(CP37=$B$25+5,(CP66-$G$85),IF(CP37=$B$25+6,(CP66-$H$85),IF(CP37=$B$25+7,(CP66-$I$85),IF(CP37=$B$25+8,(CP66-$J$85),IF(CP37=$B$25+9,(CP66-$K$85),IF(CP37=$B$25+10,(CP66-$L$85),IF(CP37=$B$25+11,(CP66-$M$85),IF(CP37=$B$25+12,(CP66-$N$85),IF(CP37=$B$25+13,(CP66-$O$85),IF(CP37&gt;=$B$25+14,(CP66-$O$85),IF(CP37&lt;$B$25,0)))))))))))))))))*CP60</f>
        <v>100</v>
      </c>
      <c r="CQ69" s="43">
        <f t="shared" si="758"/>
        <v>100</v>
      </c>
      <c r="CR69" s="43">
        <f t="shared" si="758"/>
        <v>100</v>
      </c>
      <c r="CS69" s="43">
        <f t="shared" si="758"/>
        <v>100</v>
      </c>
      <c r="CT69" s="43">
        <f t="shared" si="758"/>
        <v>100</v>
      </c>
      <c r="CU69" s="43">
        <f t="shared" si="758"/>
        <v>100</v>
      </c>
      <c r="CV69" s="43">
        <f t="shared" si="758"/>
        <v>100</v>
      </c>
      <c r="CW69" s="43">
        <f t="shared" si="758"/>
        <v>100</v>
      </c>
      <c r="CX69" s="43">
        <f t="shared" si="758"/>
        <v>100</v>
      </c>
      <c r="CY69" s="43">
        <f t="shared" si="758"/>
        <v>100</v>
      </c>
      <c r="CZ69" s="43">
        <f t="shared" si="758"/>
        <v>100</v>
      </c>
      <c r="DA69" s="43">
        <f t="shared" si="758"/>
        <v>100</v>
      </c>
      <c r="DB69" s="43">
        <f t="shared" si="758"/>
        <v>155</v>
      </c>
      <c r="DC69" s="43">
        <f t="shared" si="758"/>
        <v>155</v>
      </c>
      <c r="DD69" s="43">
        <f t="shared" si="758"/>
        <v>155</v>
      </c>
      <c r="DE69" s="43">
        <f t="shared" si="758"/>
        <v>155</v>
      </c>
      <c r="DF69" s="43">
        <f t="shared" si="758"/>
        <v>155</v>
      </c>
      <c r="DG69" s="43">
        <f t="shared" si="758"/>
        <v>155</v>
      </c>
      <c r="DH69" s="43">
        <f t="shared" si="758"/>
        <v>155</v>
      </c>
      <c r="DI69" s="43">
        <f t="shared" si="758"/>
        <v>0</v>
      </c>
      <c r="DJ69" s="43">
        <f t="shared" si="758"/>
        <v>0</v>
      </c>
      <c r="DK69" s="43">
        <f t="shared" si="758"/>
        <v>0</v>
      </c>
      <c r="DL69" s="43">
        <f t="shared" si="758"/>
        <v>0</v>
      </c>
      <c r="DM69" s="43">
        <f t="shared" si="758"/>
        <v>0</v>
      </c>
      <c r="DN69" s="43">
        <f t="shared" si="758"/>
        <v>0</v>
      </c>
      <c r="DO69" s="43">
        <f t="shared" si="758"/>
        <v>0</v>
      </c>
      <c r="DP69" s="43">
        <f t="shared" si="758"/>
        <v>0</v>
      </c>
      <c r="DQ69" s="43">
        <f t="shared" si="758"/>
        <v>0</v>
      </c>
      <c r="DR69" s="43">
        <f t="shared" si="758"/>
        <v>0</v>
      </c>
      <c r="DS69" s="43">
        <f t="shared" si="758"/>
        <v>0</v>
      </c>
      <c r="DT69" s="43">
        <f t="shared" si="758"/>
        <v>0</v>
      </c>
      <c r="DU69" s="43">
        <f t="shared" si="758"/>
        <v>0</v>
      </c>
      <c r="DV69" s="43">
        <f t="shared" si="758"/>
        <v>0</v>
      </c>
      <c r="DW69" s="43">
        <f t="shared" si="758"/>
        <v>0</v>
      </c>
      <c r="DX69" s="43">
        <f t="shared" si="758"/>
        <v>0</v>
      </c>
      <c r="DY69" s="43">
        <f t="shared" si="758"/>
        <v>0</v>
      </c>
      <c r="DZ69" s="43">
        <f t="shared" ref="DZ69:GK69" si="759">IF($B$25="Not fed creep",0,IF(DZ37=$B$25,(DZ66-$B$85),IF(DZ37=$B$25+1,(DZ66-$C$85),IF(DZ37=$B$25+2,(DZ66-$D$85),IF(DZ37=$B$25+3,(DZ66-$E$85),IF(DZ37=$B$25+4,(DZ66-$F$85),IF(DZ37=$B$25+5,(DZ66-$G$85),IF(DZ37=$B$25+6,(DZ66-$H$85),IF(DZ37=$B$25+7,(DZ66-$I$85),IF(DZ37=$B$25+8,(DZ66-$J$85),IF(DZ37=$B$25+9,(DZ66-$K$85),IF(DZ37=$B$25+10,(DZ66-$L$85),IF(DZ37=$B$25+11,(DZ66-$M$85),IF(DZ37=$B$25+12,(DZ66-$N$85),IF(DZ37=$B$25+13,(DZ66-$O$85),IF(DZ37&gt;=$B$25+14,(DZ66-$O$85),IF(DZ37&lt;$B$25,0)))))))))))))))))*DZ60</f>
        <v>0</v>
      </c>
      <c r="EA69" s="43">
        <f t="shared" si="759"/>
        <v>0</v>
      </c>
      <c r="EB69" s="43">
        <f t="shared" si="759"/>
        <v>0</v>
      </c>
      <c r="EC69" s="43">
        <f t="shared" si="759"/>
        <v>0</v>
      </c>
      <c r="ED69" s="43">
        <f t="shared" si="759"/>
        <v>0</v>
      </c>
      <c r="EE69" s="43">
        <f t="shared" si="759"/>
        <v>0</v>
      </c>
      <c r="EF69" s="43">
        <f t="shared" si="759"/>
        <v>0</v>
      </c>
      <c r="EG69" s="43">
        <f t="shared" si="759"/>
        <v>0</v>
      </c>
      <c r="EH69" s="43">
        <f t="shared" si="759"/>
        <v>0</v>
      </c>
      <c r="EI69" s="43">
        <f t="shared" si="759"/>
        <v>0</v>
      </c>
      <c r="EJ69" s="43">
        <f t="shared" si="759"/>
        <v>0</v>
      </c>
      <c r="EK69" s="43">
        <f t="shared" si="759"/>
        <v>0</v>
      </c>
      <c r="EL69" s="43">
        <f t="shared" si="759"/>
        <v>0</v>
      </c>
      <c r="EM69" s="43">
        <f t="shared" si="759"/>
        <v>0</v>
      </c>
      <c r="EN69" s="43">
        <f t="shared" si="759"/>
        <v>0</v>
      </c>
      <c r="EO69" s="43">
        <f t="shared" si="759"/>
        <v>0</v>
      </c>
      <c r="EP69" s="43">
        <f t="shared" si="759"/>
        <v>0</v>
      </c>
      <c r="EQ69" s="43">
        <f t="shared" si="759"/>
        <v>0</v>
      </c>
      <c r="ER69" s="43">
        <f t="shared" si="759"/>
        <v>0</v>
      </c>
      <c r="ES69" s="43">
        <f t="shared" si="759"/>
        <v>0</v>
      </c>
      <c r="ET69" s="43">
        <f t="shared" si="759"/>
        <v>0</v>
      </c>
      <c r="EU69" s="43">
        <f t="shared" si="759"/>
        <v>0</v>
      </c>
      <c r="EV69" s="43">
        <f t="shared" si="759"/>
        <v>0</v>
      </c>
      <c r="EW69" s="43">
        <f t="shared" si="759"/>
        <v>0</v>
      </c>
      <c r="EX69" s="43">
        <f t="shared" si="759"/>
        <v>0</v>
      </c>
      <c r="EY69" s="43">
        <f t="shared" si="759"/>
        <v>0</v>
      </c>
      <c r="EZ69" s="43">
        <f t="shared" si="759"/>
        <v>0</v>
      </c>
      <c r="FA69" s="43">
        <f t="shared" si="759"/>
        <v>0</v>
      </c>
      <c r="FB69" s="43">
        <f t="shared" si="759"/>
        <v>0</v>
      </c>
      <c r="FC69" s="43">
        <f t="shared" si="759"/>
        <v>0</v>
      </c>
      <c r="FD69" s="43">
        <f t="shared" si="759"/>
        <v>0</v>
      </c>
      <c r="FE69" s="43">
        <f t="shared" si="759"/>
        <v>0</v>
      </c>
      <c r="FF69" s="43">
        <f t="shared" si="759"/>
        <v>0</v>
      </c>
      <c r="FG69" s="43">
        <f t="shared" si="759"/>
        <v>0</v>
      </c>
      <c r="FH69" s="43">
        <f t="shared" si="759"/>
        <v>0</v>
      </c>
      <c r="FI69" s="43">
        <f t="shared" si="759"/>
        <v>0</v>
      </c>
      <c r="FJ69" s="43">
        <f t="shared" si="759"/>
        <v>0</v>
      </c>
      <c r="FK69" s="43">
        <f t="shared" si="759"/>
        <v>0</v>
      </c>
      <c r="FL69" s="43">
        <f t="shared" si="759"/>
        <v>0</v>
      </c>
      <c r="FM69" s="43">
        <f t="shared" si="759"/>
        <v>0</v>
      </c>
      <c r="FN69" s="43">
        <f t="shared" si="759"/>
        <v>0</v>
      </c>
      <c r="FO69" s="43">
        <f t="shared" si="759"/>
        <v>0</v>
      </c>
      <c r="FP69" s="43">
        <f t="shared" si="759"/>
        <v>0</v>
      </c>
      <c r="FQ69" s="43">
        <f t="shared" si="759"/>
        <v>0</v>
      </c>
      <c r="FR69" s="43">
        <f t="shared" si="759"/>
        <v>0</v>
      </c>
      <c r="FS69" s="43">
        <f t="shared" si="759"/>
        <v>0</v>
      </c>
      <c r="FT69" s="43">
        <f t="shared" si="759"/>
        <v>0</v>
      </c>
      <c r="FU69" s="43">
        <f t="shared" si="759"/>
        <v>0</v>
      </c>
      <c r="FV69" s="43">
        <f t="shared" si="759"/>
        <v>0</v>
      </c>
      <c r="FW69" s="43">
        <f t="shared" si="759"/>
        <v>0</v>
      </c>
      <c r="FX69" s="43">
        <f t="shared" si="759"/>
        <v>0</v>
      </c>
      <c r="FY69" s="43">
        <f t="shared" si="759"/>
        <v>0</v>
      </c>
      <c r="FZ69" s="43">
        <f t="shared" si="759"/>
        <v>0</v>
      </c>
      <c r="GA69" s="43">
        <f t="shared" si="759"/>
        <v>0</v>
      </c>
      <c r="GB69" s="43">
        <f t="shared" si="759"/>
        <v>0</v>
      </c>
      <c r="GC69" s="43">
        <f t="shared" si="759"/>
        <v>0</v>
      </c>
      <c r="GD69" s="43">
        <f t="shared" si="759"/>
        <v>0</v>
      </c>
      <c r="GE69" s="43">
        <f t="shared" si="759"/>
        <v>0</v>
      </c>
      <c r="GF69" s="43">
        <f t="shared" si="759"/>
        <v>0</v>
      </c>
      <c r="GG69" s="43">
        <f t="shared" si="759"/>
        <v>0</v>
      </c>
      <c r="GH69" s="43">
        <f t="shared" si="759"/>
        <v>0</v>
      </c>
      <c r="GI69" s="43">
        <f t="shared" si="759"/>
        <v>0</v>
      </c>
      <c r="GJ69" s="43">
        <f t="shared" si="759"/>
        <v>0</v>
      </c>
      <c r="GK69" s="43">
        <f t="shared" si="759"/>
        <v>0</v>
      </c>
      <c r="GL69" s="43">
        <f t="shared" ref="GL69:IW69" si="760">IF($B$25="Not fed creep",0,IF(GL37=$B$25,(GL66-$B$85),IF(GL37=$B$25+1,(GL66-$C$85),IF(GL37=$B$25+2,(GL66-$D$85),IF(GL37=$B$25+3,(GL66-$E$85),IF(GL37=$B$25+4,(GL66-$F$85),IF(GL37=$B$25+5,(GL66-$G$85),IF(GL37=$B$25+6,(GL66-$H$85),IF(GL37=$B$25+7,(GL66-$I$85),IF(GL37=$B$25+8,(GL66-$J$85),IF(GL37=$B$25+9,(GL66-$K$85),IF(GL37=$B$25+10,(GL66-$L$85),IF(GL37=$B$25+11,(GL66-$M$85),IF(GL37=$B$25+12,(GL66-$N$85),IF(GL37=$B$25+13,(GL66-$O$85),IF(GL37&gt;=$B$25+14,(GL66-$O$85),IF(GL37&lt;$B$25,0)))))))))))))))))*GL60</f>
        <v>0</v>
      </c>
      <c r="GM69" s="43">
        <f t="shared" si="760"/>
        <v>0</v>
      </c>
      <c r="GN69" s="43">
        <f t="shared" si="760"/>
        <v>0</v>
      </c>
      <c r="GO69" s="43">
        <f t="shared" si="760"/>
        <v>0</v>
      </c>
      <c r="GP69" s="43">
        <f t="shared" si="760"/>
        <v>0</v>
      </c>
      <c r="GQ69" s="43">
        <f t="shared" si="760"/>
        <v>0</v>
      </c>
      <c r="GR69" s="43">
        <f t="shared" si="760"/>
        <v>0</v>
      </c>
      <c r="GS69" s="43">
        <f t="shared" si="760"/>
        <v>0</v>
      </c>
      <c r="GT69" s="43">
        <f t="shared" si="760"/>
        <v>0</v>
      </c>
      <c r="GU69" s="43">
        <f t="shared" si="760"/>
        <v>0</v>
      </c>
      <c r="GV69" s="43">
        <f t="shared" si="760"/>
        <v>0</v>
      </c>
      <c r="GW69" s="43">
        <f t="shared" si="760"/>
        <v>0</v>
      </c>
      <c r="GX69" s="43">
        <f t="shared" si="760"/>
        <v>0</v>
      </c>
      <c r="GY69" s="43">
        <f t="shared" si="760"/>
        <v>0</v>
      </c>
      <c r="GZ69" s="43">
        <f t="shared" si="760"/>
        <v>0</v>
      </c>
      <c r="HA69" s="43">
        <f t="shared" si="760"/>
        <v>0</v>
      </c>
      <c r="HB69" s="43">
        <f t="shared" si="760"/>
        <v>0</v>
      </c>
      <c r="HC69" s="43">
        <f t="shared" si="760"/>
        <v>0</v>
      </c>
      <c r="HD69" s="43">
        <f t="shared" si="760"/>
        <v>0</v>
      </c>
      <c r="HE69" s="43">
        <f t="shared" si="760"/>
        <v>0</v>
      </c>
      <c r="HF69" s="43">
        <f t="shared" si="760"/>
        <v>0</v>
      </c>
      <c r="HG69" s="43">
        <f t="shared" si="760"/>
        <v>0</v>
      </c>
      <c r="HH69" s="43">
        <f t="shared" si="760"/>
        <v>0</v>
      </c>
      <c r="HI69" s="43">
        <f t="shared" si="760"/>
        <v>0</v>
      </c>
      <c r="HJ69" s="43">
        <f t="shared" si="760"/>
        <v>0</v>
      </c>
      <c r="HK69" s="43">
        <f t="shared" si="760"/>
        <v>0</v>
      </c>
      <c r="HL69" s="43">
        <f t="shared" si="760"/>
        <v>0</v>
      </c>
      <c r="HM69" s="43">
        <f t="shared" si="760"/>
        <v>0</v>
      </c>
      <c r="HN69" s="43">
        <f t="shared" si="760"/>
        <v>0</v>
      </c>
      <c r="HO69" s="43">
        <f t="shared" si="760"/>
        <v>0</v>
      </c>
      <c r="HP69" s="43">
        <f t="shared" si="760"/>
        <v>0</v>
      </c>
      <c r="HQ69" s="43">
        <f t="shared" si="760"/>
        <v>0</v>
      </c>
      <c r="HR69" s="43">
        <f t="shared" si="760"/>
        <v>0</v>
      </c>
      <c r="HS69" s="43">
        <f t="shared" si="760"/>
        <v>0</v>
      </c>
      <c r="HT69" s="43">
        <f t="shared" si="760"/>
        <v>0</v>
      </c>
      <c r="HU69" s="43">
        <f t="shared" si="760"/>
        <v>0</v>
      </c>
      <c r="HV69" s="43">
        <f t="shared" si="760"/>
        <v>0</v>
      </c>
      <c r="HW69" s="43">
        <f t="shared" si="760"/>
        <v>0</v>
      </c>
      <c r="HX69" s="43">
        <f t="shared" si="760"/>
        <v>0</v>
      </c>
      <c r="HY69" s="43">
        <f t="shared" si="760"/>
        <v>0</v>
      </c>
      <c r="HZ69" s="43">
        <f t="shared" si="760"/>
        <v>0</v>
      </c>
      <c r="IA69" s="43">
        <f t="shared" si="760"/>
        <v>0</v>
      </c>
      <c r="IB69" s="43">
        <f t="shared" si="760"/>
        <v>0</v>
      </c>
      <c r="IC69" s="43">
        <f t="shared" si="760"/>
        <v>0</v>
      </c>
      <c r="ID69" s="43">
        <f t="shared" si="760"/>
        <v>0</v>
      </c>
      <c r="IE69" s="43">
        <f t="shared" si="760"/>
        <v>0</v>
      </c>
      <c r="IF69" s="43">
        <f t="shared" si="760"/>
        <v>0</v>
      </c>
      <c r="IG69" s="43">
        <f t="shared" si="760"/>
        <v>0</v>
      </c>
      <c r="IH69" s="43">
        <f t="shared" si="760"/>
        <v>0</v>
      </c>
      <c r="II69" s="43">
        <f t="shared" si="760"/>
        <v>0</v>
      </c>
      <c r="IJ69" s="43">
        <f t="shared" si="760"/>
        <v>0</v>
      </c>
      <c r="IK69" s="43">
        <f t="shared" si="760"/>
        <v>0</v>
      </c>
      <c r="IL69" s="43">
        <f t="shared" si="760"/>
        <v>0</v>
      </c>
      <c r="IM69" s="43">
        <f t="shared" si="760"/>
        <v>0</v>
      </c>
      <c r="IN69" s="43">
        <f t="shared" si="760"/>
        <v>0</v>
      </c>
      <c r="IO69" s="43">
        <f t="shared" si="760"/>
        <v>0</v>
      </c>
      <c r="IP69" s="43">
        <f t="shared" si="760"/>
        <v>0</v>
      </c>
      <c r="IQ69" s="43">
        <f t="shared" si="760"/>
        <v>0</v>
      </c>
      <c r="IR69" s="43">
        <f t="shared" si="760"/>
        <v>0</v>
      </c>
      <c r="IS69" s="43">
        <f t="shared" si="760"/>
        <v>0</v>
      </c>
      <c r="IT69" s="43">
        <f t="shared" si="760"/>
        <v>0</v>
      </c>
      <c r="IU69" s="43">
        <f t="shared" si="760"/>
        <v>0</v>
      </c>
      <c r="IV69" s="43">
        <f t="shared" si="760"/>
        <v>0</v>
      </c>
      <c r="IW69" s="43">
        <f t="shared" si="760"/>
        <v>0</v>
      </c>
      <c r="IX69" s="43">
        <f t="shared" ref="IX69:KS69" si="761">IF($B$25="Not fed creep",0,IF(IX37=$B$25,(IX66-$B$85),IF(IX37=$B$25+1,(IX66-$C$85),IF(IX37=$B$25+2,(IX66-$D$85),IF(IX37=$B$25+3,(IX66-$E$85),IF(IX37=$B$25+4,(IX66-$F$85),IF(IX37=$B$25+5,(IX66-$G$85),IF(IX37=$B$25+6,(IX66-$H$85),IF(IX37=$B$25+7,(IX66-$I$85),IF(IX37=$B$25+8,(IX66-$J$85),IF(IX37=$B$25+9,(IX66-$K$85),IF(IX37=$B$25+10,(IX66-$L$85),IF(IX37=$B$25+11,(IX66-$M$85),IF(IX37=$B$25+12,(IX66-$N$85),IF(IX37=$B$25+13,(IX66-$O$85),IF(IX37&gt;=$B$25+14,(IX66-$O$85),IF(IX37&lt;$B$25,0)))))))))))))))))*IX60</f>
        <v>0</v>
      </c>
      <c r="IY69" s="43">
        <f t="shared" si="761"/>
        <v>0</v>
      </c>
      <c r="IZ69" s="43">
        <f t="shared" si="761"/>
        <v>0</v>
      </c>
      <c r="JA69" s="43">
        <f t="shared" si="761"/>
        <v>0</v>
      </c>
      <c r="JB69" s="43">
        <f t="shared" si="761"/>
        <v>0</v>
      </c>
      <c r="JC69" s="43">
        <f t="shared" si="761"/>
        <v>0</v>
      </c>
      <c r="JD69" s="43">
        <f t="shared" si="761"/>
        <v>0</v>
      </c>
      <c r="JE69" s="43">
        <f t="shared" si="761"/>
        <v>0</v>
      </c>
      <c r="JF69" s="43">
        <f t="shared" si="761"/>
        <v>0</v>
      </c>
      <c r="JG69" s="43">
        <f t="shared" si="761"/>
        <v>0</v>
      </c>
      <c r="JH69" s="43">
        <f t="shared" si="761"/>
        <v>0</v>
      </c>
      <c r="JI69" s="43">
        <f t="shared" si="761"/>
        <v>0</v>
      </c>
      <c r="JJ69" s="43">
        <f t="shared" si="761"/>
        <v>0</v>
      </c>
      <c r="JK69" s="43">
        <f t="shared" si="761"/>
        <v>0</v>
      </c>
      <c r="JL69" s="43">
        <f t="shared" si="761"/>
        <v>0</v>
      </c>
      <c r="JM69" s="43">
        <f t="shared" si="761"/>
        <v>0</v>
      </c>
      <c r="JN69" s="43">
        <f t="shared" si="761"/>
        <v>0</v>
      </c>
      <c r="JO69" s="43">
        <f t="shared" si="761"/>
        <v>0</v>
      </c>
      <c r="JP69" s="43">
        <f t="shared" si="761"/>
        <v>0</v>
      </c>
      <c r="JQ69" s="43">
        <f t="shared" si="761"/>
        <v>0</v>
      </c>
      <c r="JR69" s="43">
        <f t="shared" si="761"/>
        <v>0</v>
      </c>
      <c r="JS69" s="43">
        <f t="shared" si="761"/>
        <v>0</v>
      </c>
      <c r="JT69" s="43">
        <f t="shared" si="761"/>
        <v>0</v>
      </c>
      <c r="JU69" s="43">
        <f t="shared" si="761"/>
        <v>0</v>
      </c>
      <c r="JV69" s="43">
        <f t="shared" si="761"/>
        <v>0</v>
      </c>
      <c r="JW69" s="43">
        <f t="shared" si="761"/>
        <v>0</v>
      </c>
      <c r="JX69" s="43">
        <f t="shared" si="761"/>
        <v>0</v>
      </c>
      <c r="JY69" s="43">
        <f t="shared" si="761"/>
        <v>0</v>
      </c>
      <c r="JZ69" s="43">
        <f t="shared" si="761"/>
        <v>0</v>
      </c>
      <c r="KA69" s="43">
        <f t="shared" si="761"/>
        <v>0</v>
      </c>
      <c r="KB69" s="43">
        <f t="shared" si="761"/>
        <v>0</v>
      </c>
      <c r="KC69" s="43">
        <f t="shared" si="761"/>
        <v>0</v>
      </c>
      <c r="KD69" s="43">
        <f t="shared" si="761"/>
        <v>0</v>
      </c>
      <c r="KE69" s="43">
        <f t="shared" si="761"/>
        <v>0</v>
      </c>
      <c r="KF69" s="43">
        <f t="shared" si="761"/>
        <v>0</v>
      </c>
      <c r="KG69" s="43">
        <f t="shared" si="761"/>
        <v>0</v>
      </c>
      <c r="KH69" s="43">
        <f t="shared" si="761"/>
        <v>0</v>
      </c>
      <c r="KI69" s="43">
        <f t="shared" si="761"/>
        <v>0</v>
      </c>
      <c r="KJ69" s="43">
        <f t="shared" si="761"/>
        <v>0</v>
      </c>
      <c r="KK69" s="43">
        <f t="shared" si="761"/>
        <v>0</v>
      </c>
      <c r="KL69" s="43">
        <f t="shared" si="761"/>
        <v>0</v>
      </c>
      <c r="KM69" s="43">
        <f t="shared" si="761"/>
        <v>0</v>
      </c>
      <c r="KN69" s="43">
        <f t="shared" si="761"/>
        <v>0</v>
      </c>
      <c r="KO69" s="43">
        <f t="shared" si="761"/>
        <v>0</v>
      </c>
      <c r="KP69" s="43">
        <f t="shared" si="761"/>
        <v>0</v>
      </c>
      <c r="KQ69" s="43">
        <f t="shared" si="761"/>
        <v>0</v>
      </c>
      <c r="KR69" s="43">
        <f t="shared" si="761"/>
        <v>0</v>
      </c>
      <c r="KS69" s="43">
        <f t="shared" si="761"/>
        <v>0</v>
      </c>
      <c r="KT69" s="43">
        <f>IF($B$25="Not fed creep",0,IF(KT37=$B$25,(KT66-$B$85),IF(KT37=$B$25+1,(KT66-$C$85),IF(KT37=$B$25+2,(KT66-$D$85),IF(KT37=$B$25+3,(KT66-$E$85),IF(KT37=$B$25+4,(KT66-$F$85),IF(KT37=$B$25+5,(KT66-$G$85),IF(KT37=$B$25+6,(KT66-$H$85),IF(KT37=$B$25+7,(KT66-$I$85),IF(KT37=$B$25+8,(KT66-$J$85),IF(KT37=$B$25+9,(KT66-$K$85),IF(KT37=$B$25+10,(KT66-$L$85),IF(KT37=$B$25+11,(KT66-$M$85),IF(KT37=$B$25+12,(KT66-$N$85),IF(KT37=$B$25+13,(KT66-$O$85),IF(KT37&gt;=$B$25+14,(KT66-$O$85),IF(KT37&lt;$B$25,0)))))))))))))))))*KT60</f>
        <v>0</v>
      </c>
      <c r="KU69" s="43">
        <f>IF($B$25="Not fed creep",0,IF(KU37=$B$25,(KU66-$B$85),IF(KU37=$B$25+1,(KU66-$C$85),IF(KU37=$B$25+2,(KU66-$D$85),IF(KU37=$B$25+3,(KU66-$E$85),IF(KU37=$B$25+4,(KU66-$F$85),IF(KU37=$B$25+5,(KU66-$G$85),IF(KU37=$B$25+6,(KU66-$H$85),IF(KU37=$B$25+7,(KU66-$I$85),IF(KU37=$B$25+8,(KU66-$J$85),IF(KU37=$B$25+9,(KU66-$K$85),IF(KU37=$B$25+10,(KU66-$L$85),IF(KU37=$B$25+11,(KU66-$M$85),IF(KU37=$B$25+12,(KU66-$N$85),IF(KU37=$B$25+13,(KU66-$O$85),IF(KU37&gt;=$B$25+14,(KU66-$O$85),IF(KU37&lt;$B$25,0)))))))))))))))))*KU60</f>
        <v>0</v>
      </c>
      <c r="KV69" s="43">
        <f t="shared" ref="KV69:LV69" si="762">IF($B$25="Not fed creep",0,IF(KV37=$B$25,(KV66-$B$85),IF(KV37=$B$25+1,(KV66-$C$85),IF(KV37=$B$25+2,(KV66-$D$85),IF(KV37=$B$25+3,(KV66-$E$85),IF(KV37=$B$25+4,(KV66-$F$85),IF(KV37=$B$25+5,(KV66-$G$85),IF(KV37=$B$25+6,(KV66-$H$85),IF(KV37=$B$25+7,(KV66-$I$85),IF(KV37=$B$25+8,(KV66-$J$85),IF(KV37=$B$25+9,(KV66-$K$85),IF(KV37=$B$25+10,(KV66-$L$85),IF(KV37=$B$25+11,(KV66-$M$85),IF(KV37=$B$25+12,(KV66-$N$85),IF(KV37=$B$25+13,(KV66-$O$85),IF(KV37&gt;=$B$25+14,(KV66-$O$85),IF(KV37&lt;$B$25,0)))))))))))))))))*KV60</f>
        <v>0</v>
      </c>
      <c r="KW69" s="43">
        <f t="shared" si="762"/>
        <v>0</v>
      </c>
      <c r="KX69" s="43">
        <f t="shared" si="762"/>
        <v>0</v>
      </c>
      <c r="KY69" s="43">
        <f t="shared" si="762"/>
        <v>0</v>
      </c>
      <c r="KZ69" s="43">
        <f t="shared" si="762"/>
        <v>0</v>
      </c>
      <c r="LA69" s="43">
        <f t="shared" si="762"/>
        <v>0</v>
      </c>
      <c r="LB69" s="43">
        <f t="shared" si="762"/>
        <v>0</v>
      </c>
      <c r="LC69" s="43">
        <f t="shared" si="762"/>
        <v>0</v>
      </c>
      <c r="LD69" s="43">
        <f t="shared" si="762"/>
        <v>0</v>
      </c>
      <c r="LE69" s="43">
        <f t="shared" si="762"/>
        <v>0</v>
      </c>
      <c r="LF69" s="43">
        <f t="shared" si="762"/>
        <v>0</v>
      </c>
      <c r="LG69" s="43">
        <f t="shared" si="762"/>
        <v>0</v>
      </c>
      <c r="LH69" s="43">
        <f t="shared" si="762"/>
        <v>0</v>
      </c>
      <c r="LI69" s="43">
        <f t="shared" si="762"/>
        <v>0</v>
      </c>
      <c r="LJ69" s="43">
        <f t="shared" si="762"/>
        <v>0</v>
      </c>
      <c r="LK69" s="43">
        <f t="shared" si="762"/>
        <v>0</v>
      </c>
      <c r="LL69" s="43">
        <f t="shared" si="762"/>
        <v>0</v>
      </c>
      <c r="LM69" s="43">
        <f t="shared" si="762"/>
        <v>0</v>
      </c>
      <c r="LN69" s="43">
        <f t="shared" si="762"/>
        <v>0</v>
      </c>
      <c r="LO69" s="43">
        <f t="shared" si="762"/>
        <v>0</v>
      </c>
      <c r="LP69" s="43">
        <f t="shared" si="762"/>
        <v>0</v>
      </c>
      <c r="LQ69" s="43">
        <f t="shared" si="762"/>
        <v>0</v>
      </c>
      <c r="LR69" s="43">
        <f t="shared" si="762"/>
        <v>0</v>
      </c>
      <c r="LS69" s="43">
        <f t="shared" si="762"/>
        <v>0</v>
      </c>
      <c r="LT69" s="43">
        <f t="shared" si="762"/>
        <v>0</v>
      </c>
      <c r="LU69" s="43">
        <f t="shared" si="762"/>
        <v>0</v>
      </c>
      <c r="LV69" s="43">
        <f t="shared" si="762"/>
        <v>0</v>
      </c>
      <c r="LW69" s="43">
        <f t="shared" ref="LW69:NB69" si="763">IF($B$25="Not fed creep",0,IF(LW37=$B$25,(LW66-$B$85),IF(LW37=$B$25+1,(LW66-$C$85),IF(LW37=$B$25+2,(LW66-$D$85),IF(LW37=$B$25+3,(LW66-$E$85),IF(LW37=$B$25+4,(LW66-$F$85),IF(LW37=$B$25+5,(LW66-$G$85),IF(LW37=$B$25+6,(LW66-$H$85),IF(LW37=$B$25+7,(LW66-$I$85),IF(LW37=$B$25+8,(LW66-$J$85),IF(LW37=$B$25+9,(LW66-$K$85),IF(LW37=$B$25+10,(LW66-$L$85),IF(LW37=$B$25+11,(LW66-$M$85),IF(LW37=$B$25+12,(LW66-$N$85),IF(LW37=$B$25+13,(LW66-$O$85),IF(LW37&gt;=$B$25+14,(LW66-$O$85),IF(LW37&lt;$B$25,0)))))))))))))))))*LW60</f>
        <v>0</v>
      </c>
      <c r="LX69" s="43">
        <f t="shared" si="763"/>
        <v>0</v>
      </c>
      <c r="LY69" s="43">
        <f t="shared" si="763"/>
        <v>0</v>
      </c>
      <c r="LZ69" s="43">
        <f t="shared" si="763"/>
        <v>0</v>
      </c>
      <c r="MA69" s="43">
        <f t="shared" si="763"/>
        <v>0</v>
      </c>
      <c r="MB69" s="43">
        <f t="shared" si="763"/>
        <v>0</v>
      </c>
      <c r="MC69" s="43">
        <f t="shared" si="763"/>
        <v>0</v>
      </c>
      <c r="MD69" s="43">
        <f t="shared" si="763"/>
        <v>0</v>
      </c>
      <c r="ME69" s="43">
        <f t="shared" si="763"/>
        <v>0</v>
      </c>
      <c r="MF69" s="43">
        <f t="shared" si="763"/>
        <v>0</v>
      </c>
      <c r="MG69" s="43">
        <f t="shared" si="763"/>
        <v>0</v>
      </c>
      <c r="MH69" s="43">
        <f t="shared" si="763"/>
        <v>0</v>
      </c>
      <c r="MI69" s="43">
        <f t="shared" si="763"/>
        <v>0</v>
      </c>
      <c r="MJ69" s="43">
        <f t="shared" si="763"/>
        <v>0</v>
      </c>
      <c r="MK69" s="43">
        <f t="shared" si="763"/>
        <v>0</v>
      </c>
      <c r="ML69" s="43">
        <f t="shared" si="763"/>
        <v>0</v>
      </c>
      <c r="MM69" s="43">
        <f t="shared" si="763"/>
        <v>0</v>
      </c>
      <c r="MN69" s="43">
        <f t="shared" si="763"/>
        <v>0</v>
      </c>
      <c r="MO69" s="43">
        <f t="shared" si="763"/>
        <v>0</v>
      </c>
      <c r="MP69" s="43">
        <f t="shared" si="763"/>
        <v>0</v>
      </c>
      <c r="MQ69" s="43">
        <f t="shared" si="763"/>
        <v>0</v>
      </c>
      <c r="MR69" s="43">
        <f t="shared" si="763"/>
        <v>0</v>
      </c>
      <c r="MS69" s="43">
        <f t="shared" si="763"/>
        <v>0</v>
      </c>
      <c r="MT69" s="43">
        <f t="shared" si="763"/>
        <v>0</v>
      </c>
      <c r="MU69" s="43">
        <f t="shared" si="763"/>
        <v>0</v>
      </c>
      <c r="MV69" s="43">
        <f t="shared" si="763"/>
        <v>0</v>
      </c>
      <c r="MW69" s="43">
        <f t="shared" si="763"/>
        <v>0</v>
      </c>
      <c r="MX69" s="43">
        <f t="shared" si="763"/>
        <v>0</v>
      </c>
      <c r="MY69" s="43">
        <f t="shared" si="763"/>
        <v>0</v>
      </c>
      <c r="MZ69" s="43">
        <f t="shared" si="763"/>
        <v>0</v>
      </c>
      <c r="NA69" s="43">
        <f t="shared" si="763"/>
        <v>0</v>
      </c>
      <c r="NB69" s="43">
        <f t="shared" si="763"/>
        <v>0</v>
      </c>
      <c r="NC69" s="43">
        <f>IF($B$25="Not fed creep",0,IF(NC37=$B$25,(NC66-$B$85),IF(NC37=$B$25+1,(NC66-$C$85),IF(NC37=$B$25+2,(NC66-$D$85),IF(NC37=$B$25+3,(NC66-$E$85),IF(NC37=$B$25+4,(NC66-$F$85),IF(NC37=$B$25+5,(NC66-$G$85),IF(NC37=$B$25+6,(NC66-$H$85),IF(NC37=$B$25+7,(NC66-$I$85),IF(NC37=$B$25+8,(NC66-$J$85),IF(NC37=$B$25+9,(NC66-$K$85),IF(NC37=$B$25+10,(NC66-$L$85),IF(NC37=$B$25+11,(NC66-$M$85),IF(NC37=$B$25+12,(NC66-$N$85),IF(NC37=$B$25+13,(NC66-$O$85),IF(NC37&gt;=$B$25+14,(NC66-$O$85),IF(NC37&lt;$B$25,0)))))))))))))))))*NC60</f>
        <v>0</v>
      </c>
      <c r="ND69" s="43">
        <f>IF($B$25="Not fed creep",0,IF(ND37=$B$25,(ND66-$B$85),IF(ND37=$B$25+1,(ND66-$C$85),IF(ND37=$B$25+2,(ND66-$D$85),IF(ND37=$B$25+3,(ND66-$E$85),IF(ND37=$B$25+4,(ND66-$F$85),IF(ND37=$B$25+5,(ND66-$G$85),IF(ND37=$B$25+6,(ND66-$H$85),IF(ND37=$B$25+7,(ND66-$I$85),IF(ND37=$B$25+8,(ND66-$J$85),IF(ND37=$B$25+9,(ND66-$K$85),IF(ND37=$B$25+10,(ND66-$L$85),IF(ND37=$B$25+11,(ND66-$M$85),IF(ND37=$B$25+12,(ND66-$N$85),IF(ND37=$B$25+13,(ND66-$O$85),IF(ND37&gt;=$B$25+14,(ND66-$O$85),IF(ND37&lt;$B$25,0)))))))))))))))))*ND60</f>
        <v>0</v>
      </c>
      <c r="NE69" s="43">
        <f>IF($B$25="Not fed creep",0,IF(NE37=$B$25,(NE66-$B$85),IF(NE37=$B$25+1,(NE66-$C$85),IF(NE37=$B$25+2,(NE66-$D$85),IF(NE37=$B$25+3,(NE66-$E$85),IF(NE37=$B$25+4,(NE66-$F$85),IF(NE37=$B$25+5,(NE66-$G$85),IF(NE37=$B$25+6,(NE66-$H$85),IF(NE37=$B$25+7,(NE66-$I$85),IF(NE37=$B$25+8,(NE66-$J$85),IF(NE37=$B$25+9,(NE66-$K$85),IF(NE37=$B$25+10,(NE66-$L$85),IF(NE37=$B$25+11,(NE66-$M$85),IF(NE37=$B$25+12,(NE66-$N$85),IF(NE37=$B$25+13,(NE66-$O$85),IF(NE37&gt;=$B$25+14,(NE66-$O$85),IF(NE37&lt;$B$25,0)))))))))))))))))*NE60</f>
        <v>0</v>
      </c>
      <c r="NF69" s="43">
        <f>IF($B$25="Not fed creep",0,IF(NF37=$B$25,(NF66-$B$85),IF(NF37=$B$25+1,(NF66-$C$85),IF(NF37=$B$25+2,(NF66-$D$85),IF(NF37=$B$25+3,(NF66-$E$85),IF(NF37=$B$25+4,(NF66-$F$85),IF(NF37=$B$25+5,(NF66-$G$85),IF(NF37=$B$25+6,(NF66-$H$85),IF(NF37=$B$25+7,(NF66-$I$85),IF(NF37=$B$25+8,(NF66-$J$85),IF(NF37=$B$25+9,(NF66-$K$85),IF(NF37=$B$25+10,(NF66-$L$85),IF(NF37=$B$25+11,(NF66-$M$85),IF(NF37=$B$25+12,(NF66-$N$85),IF(NF37=$B$25+13,(NF66-$O$85),IF(NF37&gt;=$B$25+14,(NF66-$O$85),IF(NF37&lt;$B$25,0)))))))))))))))))*NF60</f>
        <v>0</v>
      </c>
      <c r="NG69" s="43">
        <f t="shared" ref="NG69:OE69" si="764">IF($B$25="Not fed creep",0,IF(NG37=$B$25,(NG66-$B$85),IF(NG37=$B$25+1,(NG66-$C$85),IF(NG37=$B$25+2,(NG66-$D$85),IF(NG37=$B$25+3,(NG66-$E$85),IF(NG37=$B$25+4,(NG66-$F$85),IF(NG37=$B$25+5,(NG66-$G$85),IF(NG37=$B$25+6,(NG66-$H$85),IF(NG37=$B$25+7,(NG66-$I$85),IF(NG37=$B$25+8,(NG66-$J$85),IF(NG37=$B$25+9,(NG66-$K$85),IF(NG37=$B$25+10,(NG66-$L$85),IF(NG37=$B$25+11,(NG66-$M$85),IF(NG37=$B$25+12,(NG66-$N$85),IF(NG37=$B$25+13,(NG66-$O$85),IF(NG37&gt;=$B$25+14,(NG66-$O$85),IF(NG37&lt;$B$25,0)))))))))))))))))*NG60</f>
        <v>0</v>
      </c>
      <c r="NH69" s="43">
        <f t="shared" si="764"/>
        <v>0</v>
      </c>
      <c r="NI69" s="43">
        <f t="shared" si="764"/>
        <v>0</v>
      </c>
      <c r="NJ69" s="43">
        <f t="shared" si="764"/>
        <v>0</v>
      </c>
      <c r="NK69" s="43">
        <f t="shared" si="764"/>
        <v>0</v>
      </c>
      <c r="NL69" s="43">
        <f t="shared" si="764"/>
        <v>0</v>
      </c>
      <c r="NM69" s="43">
        <f t="shared" si="764"/>
        <v>0</v>
      </c>
      <c r="NN69" s="43">
        <f t="shared" si="764"/>
        <v>0</v>
      </c>
      <c r="NO69" s="43">
        <f t="shared" si="764"/>
        <v>0</v>
      </c>
      <c r="NP69" s="43">
        <f t="shared" si="764"/>
        <v>0</v>
      </c>
      <c r="NQ69" s="43">
        <f t="shared" si="764"/>
        <v>0</v>
      </c>
      <c r="NR69" s="43">
        <f t="shared" si="764"/>
        <v>0</v>
      </c>
      <c r="NS69" s="43">
        <f t="shared" si="764"/>
        <v>0</v>
      </c>
      <c r="NT69" s="43">
        <f t="shared" si="764"/>
        <v>0</v>
      </c>
      <c r="NU69" s="43">
        <f t="shared" si="764"/>
        <v>0</v>
      </c>
      <c r="NV69" s="43">
        <f t="shared" si="764"/>
        <v>0</v>
      </c>
      <c r="NW69" s="43">
        <f t="shared" si="764"/>
        <v>0</v>
      </c>
      <c r="NX69" s="43">
        <f t="shared" si="764"/>
        <v>0</v>
      </c>
      <c r="NY69" s="43">
        <f t="shared" si="764"/>
        <v>0</v>
      </c>
      <c r="NZ69" s="43">
        <f t="shared" si="764"/>
        <v>0</v>
      </c>
      <c r="OA69" s="43">
        <f t="shared" si="764"/>
        <v>0</v>
      </c>
      <c r="OB69" s="43">
        <f t="shared" si="764"/>
        <v>0</v>
      </c>
      <c r="OC69" s="43">
        <f t="shared" si="764"/>
        <v>0</v>
      </c>
      <c r="OD69" s="43">
        <f t="shared" si="764"/>
        <v>0</v>
      </c>
      <c r="OE69" s="43">
        <f t="shared" si="764"/>
        <v>0</v>
      </c>
      <c r="OF69" s="43">
        <f t="shared" ref="OF69:QC69" si="765">IF($B$25="Not fed creep",0,IF(OF37=$B$25,(OF66-$B$85),IF(OF37=$B$25+1,(OF66-$C$85),IF(OF37=$B$25+2,(OF66-$D$85),IF(OF37=$B$25+3,(OF66-$E$85),IF(OF37=$B$25+4,(OF66-$F$85),IF(OF37=$B$25+5,(OF66-$G$85),IF(OF37=$B$25+6,(OF66-$H$85),IF(OF37=$B$25+7,(OF66-$I$85),IF(OF37=$B$25+8,(OF66-$J$85),IF(OF37=$B$25+9,(OF66-$K$85),IF(OF37=$B$25+10,(OF66-$L$85),IF(OF37=$B$25+11,(OF66-$M$85),IF(OF37=$B$25+12,(OF66-$N$85),IF(OF37=$B$25+13,(OF66-$O$85),IF(OF37&gt;=$B$25+14,(OF66-$O$85),IF(OF37&lt;$B$25,0)))))))))))))))))*OF60</f>
        <v>0</v>
      </c>
      <c r="OG69" s="43">
        <f t="shared" si="765"/>
        <v>0</v>
      </c>
      <c r="OH69" s="43">
        <f t="shared" si="765"/>
        <v>0</v>
      </c>
      <c r="OI69" s="43">
        <f t="shared" si="765"/>
        <v>0</v>
      </c>
      <c r="OJ69" s="43">
        <f t="shared" si="765"/>
        <v>0</v>
      </c>
      <c r="OK69" s="43">
        <f t="shared" si="765"/>
        <v>0</v>
      </c>
      <c r="OL69" s="43">
        <f t="shared" si="765"/>
        <v>0</v>
      </c>
      <c r="OM69" s="43">
        <f t="shared" si="765"/>
        <v>0</v>
      </c>
      <c r="ON69" s="43">
        <f t="shared" si="765"/>
        <v>0</v>
      </c>
      <c r="OO69" s="43">
        <f t="shared" si="765"/>
        <v>0</v>
      </c>
      <c r="OP69" s="43">
        <f t="shared" si="765"/>
        <v>0</v>
      </c>
      <c r="OQ69" s="43">
        <f t="shared" si="765"/>
        <v>0</v>
      </c>
      <c r="OR69" s="43">
        <f t="shared" si="765"/>
        <v>0</v>
      </c>
      <c r="OS69" s="43">
        <f t="shared" si="765"/>
        <v>0</v>
      </c>
      <c r="OT69" s="43">
        <f t="shared" si="765"/>
        <v>0</v>
      </c>
      <c r="OU69" s="43">
        <f t="shared" si="765"/>
        <v>0</v>
      </c>
      <c r="OV69" s="43">
        <f t="shared" si="765"/>
        <v>0</v>
      </c>
      <c r="OW69" s="43">
        <f t="shared" si="765"/>
        <v>0</v>
      </c>
      <c r="OX69" s="43">
        <f t="shared" si="765"/>
        <v>0</v>
      </c>
      <c r="OY69" s="43">
        <f t="shared" si="765"/>
        <v>0</v>
      </c>
      <c r="OZ69" s="43">
        <f t="shared" si="765"/>
        <v>0</v>
      </c>
      <c r="PA69" s="43">
        <f t="shared" si="765"/>
        <v>0</v>
      </c>
      <c r="PB69" s="43">
        <f t="shared" si="765"/>
        <v>0</v>
      </c>
      <c r="PC69" s="43">
        <f t="shared" si="765"/>
        <v>0</v>
      </c>
      <c r="PD69" s="43">
        <f t="shared" si="765"/>
        <v>0</v>
      </c>
      <c r="PE69" s="43">
        <f t="shared" si="765"/>
        <v>0</v>
      </c>
      <c r="PF69" s="43">
        <f t="shared" si="765"/>
        <v>0</v>
      </c>
      <c r="PG69" s="43">
        <f t="shared" si="765"/>
        <v>0</v>
      </c>
      <c r="PH69" s="43">
        <f t="shared" si="765"/>
        <v>0</v>
      </c>
      <c r="PI69" s="43">
        <f t="shared" si="765"/>
        <v>0</v>
      </c>
      <c r="PJ69" s="43">
        <f t="shared" si="765"/>
        <v>0</v>
      </c>
      <c r="PK69" s="43">
        <f t="shared" si="765"/>
        <v>0</v>
      </c>
      <c r="PL69" s="43">
        <f t="shared" si="765"/>
        <v>0</v>
      </c>
      <c r="PM69" s="43">
        <f t="shared" si="765"/>
        <v>0</v>
      </c>
      <c r="PN69" s="43">
        <f t="shared" si="765"/>
        <v>0</v>
      </c>
      <c r="PO69" s="43">
        <f t="shared" si="765"/>
        <v>0</v>
      </c>
      <c r="PP69" s="43">
        <f t="shared" si="765"/>
        <v>0</v>
      </c>
      <c r="PQ69" s="43">
        <f t="shared" si="765"/>
        <v>0</v>
      </c>
      <c r="PR69" s="43">
        <f t="shared" si="765"/>
        <v>0</v>
      </c>
      <c r="PS69" s="43">
        <f t="shared" si="765"/>
        <v>0</v>
      </c>
      <c r="PT69" s="43">
        <f t="shared" si="765"/>
        <v>0</v>
      </c>
      <c r="PU69" s="43">
        <f t="shared" si="765"/>
        <v>0</v>
      </c>
      <c r="PV69" s="43">
        <f t="shared" si="765"/>
        <v>0</v>
      </c>
      <c r="PW69" s="43">
        <f t="shared" si="765"/>
        <v>0</v>
      </c>
      <c r="PX69" s="43">
        <f t="shared" si="765"/>
        <v>0</v>
      </c>
      <c r="PY69" s="43">
        <f t="shared" si="765"/>
        <v>0</v>
      </c>
      <c r="PZ69" s="43">
        <f t="shared" si="765"/>
        <v>0</v>
      </c>
      <c r="QA69" s="43">
        <f t="shared" si="765"/>
        <v>0</v>
      </c>
      <c r="QB69" s="43">
        <f t="shared" si="765"/>
        <v>0</v>
      </c>
      <c r="QC69" s="43">
        <f t="shared" si="765"/>
        <v>0</v>
      </c>
      <c r="QD69" s="43">
        <f t="shared" ref="QD69:SG69" si="766">IF($B$25="Not fed creep",0,IF(QD37=$B$25,(QD66-$B$85),IF(QD37=$B$25+1,(QD66-$C$85),IF(QD37=$B$25+2,(QD66-$D$85),IF(QD37=$B$25+3,(QD66-$E$85),IF(QD37=$B$25+4,(QD66-$F$85),IF(QD37=$B$25+5,(QD66-$G$85),IF(QD37=$B$25+6,(QD66-$H$85),IF(QD37=$B$25+7,(QD66-$I$85),IF(QD37=$B$25+8,(QD66-$J$85),IF(QD37=$B$25+9,(QD66-$K$85),IF(QD37=$B$25+10,(QD66-$L$85),IF(QD37=$B$25+11,(QD66-$M$85),IF(QD37=$B$25+12,(QD66-$N$85),IF(QD37=$B$25+13,(QD66-$O$85),IF(QD37&gt;=$B$25+14,(QD66-$O$85),IF(QD37&lt;$B$25,0)))))))))))))))))*QD60</f>
        <v>0</v>
      </c>
      <c r="QE69" s="43">
        <f t="shared" si="766"/>
        <v>0</v>
      </c>
      <c r="QF69" s="43">
        <f t="shared" si="766"/>
        <v>0</v>
      </c>
      <c r="QG69" s="43">
        <f t="shared" si="766"/>
        <v>0</v>
      </c>
      <c r="QH69" s="43">
        <f t="shared" si="766"/>
        <v>0</v>
      </c>
      <c r="QI69" s="43">
        <f t="shared" si="766"/>
        <v>0</v>
      </c>
      <c r="QJ69" s="43">
        <f t="shared" si="766"/>
        <v>0</v>
      </c>
      <c r="QK69" s="43">
        <f t="shared" si="766"/>
        <v>0</v>
      </c>
      <c r="QL69" s="43">
        <f t="shared" si="766"/>
        <v>0</v>
      </c>
      <c r="QM69" s="43">
        <f t="shared" si="766"/>
        <v>0</v>
      </c>
      <c r="QN69" s="43">
        <f t="shared" si="766"/>
        <v>0</v>
      </c>
      <c r="QO69" s="43">
        <f t="shared" si="766"/>
        <v>0</v>
      </c>
      <c r="QP69" s="43">
        <f t="shared" si="766"/>
        <v>0</v>
      </c>
      <c r="QQ69" s="43">
        <f t="shared" si="766"/>
        <v>0</v>
      </c>
      <c r="QR69" s="43">
        <f t="shared" si="766"/>
        <v>0</v>
      </c>
      <c r="QS69" s="43">
        <f t="shared" si="766"/>
        <v>0</v>
      </c>
      <c r="QT69" s="43">
        <f t="shared" si="766"/>
        <v>0</v>
      </c>
      <c r="QU69" s="43">
        <f t="shared" si="766"/>
        <v>0</v>
      </c>
      <c r="QV69" s="43">
        <f t="shared" si="766"/>
        <v>0</v>
      </c>
      <c r="QW69" s="43">
        <f t="shared" si="766"/>
        <v>0</v>
      </c>
      <c r="QX69" s="43">
        <f t="shared" si="766"/>
        <v>0</v>
      </c>
      <c r="QY69" s="43">
        <f t="shared" si="766"/>
        <v>0</v>
      </c>
      <c r="QZ69" s="43">
        <f t="shared" si="766"/>
        <v>0</v>
      </c>
      <c r="RA69" s="43">
        <f t="shared" si="766"/>
        <v>0</v>
      </c>
      <c r="RB69" s="43">
        <f t="shared" si="766"/>
        <v>0</v>
      </c>
      <c r="RC69" s="43">
        <f t="shared" si="766"/>
        <v>0</v>
      </c>
      <c r="RD69" s="43">
        <f t="shared" si="766"/>
        <v>0</v>
      </c>
      <c r="RE69" s="43">
        <f t="shared" si="766"/>
        <v>0</v>
      </c>
      <c r="RF69" s="43">
        <f t="shared" si="766"/>
        <v>0</v>
      </c>
      <c r="RG69" s="43">
        <f t="shared" si="766"/>
        <v>0</v>
      </c>
      <c r="RH69" s="43">
        <f t="shared" si="766"/>
        <v>0</v>
      </c>
      <c r="RI69" s="43">
        <f t="shared" si="766"/>
        <v>0</v>
      </c>
      <c r="RJ69" s="43">
        <f t="shared" si="766"/>
        <v>0</v>
      </c>
      <c r="RK69" s="43">
        <f t="shared" si="766"/>
        <v>0</v>
      </c>
      <c r="RL69" s="43">
        <f t="shared" si="766"/>
        <v>0</v>
      </c>
      <c r="RM69" s="43">
        <f t="shared" si="766"/>
        <v>0</v>
      </c>
      <c r="RN69" s="43">
        <f t="shared" si="766"/>
        <v>0</v>
      </c>
      <c r="RO69" s="43">
        <f t="shared" si="766"/>
        <v>0</v>
      </c>
      <c r="RP69" s="43">
        <f t="shared" si="766"/>
        <v>0</v>
      </c>
      <c r="RQ69" s="43">
        <f t="shared" si="766"/>
        <v>0</v>
      </c>
      <c r="RR69" s="43">
        <f t="shared" si="766"/>
        <v>0</v>
      </c>
      <c r="RS69" s="43">
        <f t="shared" si="766"/>
        <v>0</v>
      </c>
      <c r="RT69" s="43">
        <f t="shared" si="766"/>
        <v>0</v>
      </c>
      <c r="RU69" s="43">
        <f t="shared" si="766"/>
        <v>0</v>
      </c>
      <c r="RV69" s="43">
        <f t="shared" si="766"/>
        <v>0</v>
      </c>
      <c r="RW69" s="43">
        <f t="shared" si="766"/>
        <v>0</v>
      </c>
      <c r="RX69" s="43">
        <f t="shared" si="766"/>
        <v>0</v>
      </c>
      <c r="RY69" s="43">
        <f t="shared" si="766"/>
        <v>0</v>
      </c>
      <c r="RZ69" s="43">
        <f t="shared" si="766"/>
        <v>0</v>
      </c>
      <c r="SA69" s="43">
        <f t="shared" si="766"/>
        <v>0</v>
      </c>
      <c r="SB69" s="43">
        <f t="shared" si="766"/>
        <v>0</v>
      </c>
      <c r="SC69" s="43">
        <f t="shared" si="766"/>
        <v>0</v>
      </c>
      <c r="SD69" s="43">
        <f t="shared" si="766"/>
        <v>0</v>
      </c>
      <c r="SE69" s="43">
        <f t="shared" si="766"/>
        <v>0</v>
      </c>
      <c r="SF69" s="43">
        <f t="shared" si="766"/>
        <v>0</v>
      </c>
      <c r="SG69" s="43">
        <f t="shared" si="766"/>
        <v>0</v>
      </c>
      <c r="SH69" s="43">
        <f t="shared" ref="SH69:SY69" si="767">IF($B$25="Not fed creep",0,IF(SH37=$B$25,(SH66-$B$85),IF(SH37=$B$25+1,(SH66-$C$85),IF(SH37=$B$25+2,(SH66-$D$85),IF(SH37=$B$25+3,(SH66-$E$85),IF(SH37=$B$25+4,(SH66-$F$85),IF(SH37=$B$25+5,(SH66-$G$85),IF(SH37=$B$25+6,(SH66-$H$85),IF(SH37=$B$25+7,(SH66-$I$85),IF(SH37=$B$25+8,(SH66-$J$85),IF(SH37=$B$25+9,(SH66-$K$85),IF(SH37=$B$25+10,(SH66-$L$85),IF(SH37=$B$25+11,(SH66-$M$85),IF(SH37=$B$25+12,(SH66-$N$85),IF(SH37=$B$25+13,(SH66-$O$85),IF(SH37&gt;=$B$25+14,(SH66-$O$85),IF(SH37&lt;$B$25,0)))))))))))))))))*SH60</f>
        <v>0</v>
      </c>
      <c r="SI69" s="43">
        <f t="shared" si="767"/>
        <v>0</v>
      </c>
      <c r="SJ69" s="43">
        <f t="shared" si="767"/>
        <v>0</v>
      </c>
      <c r="SK69" s="43">
        <f t="shared" si="767"/>
        <v>0</v>
      </c>
      <c r="SL69" s="43">
        <f t="shared" si="767"/>
        <v>0</v>
      </c>
      <c r="SM69" s="43">
        <f t="shared" si="767"/>
        <v>0</v>
      </c>
      <c r="SN69" s="43">
        <f t="shared" si="767"/>
        <v>0</v>
      </c>
      <c r="SO69" s="43">
        <f t="shared" si="767"/>
        <v>0</v>
      </c>
      <c r="SP69" s="43">
        <f t="shared" si="767"/>
        <v>0</v>
      </c>
      <c r="SQ69" s="43">
        <f t="shared" si="767"/>
        <v>0</v>
      </c>
      <c r="SR69" s="43">
        <f t="shared" si="767"/>
        <v>0</v>
      </c>
      <c r="SS69" s="43">
        <f t="shared" si="767"/>
        <v>0</v>
      </c>
      <c r="ST69" s="43">
        <f t="shared" si="767"/>
        <v>0</v>
      </c>
      <c r="SU69" s="43">
        <f t="shared" si="767"/>
        <v>0</v>
      </c>
      <c r="SV69" s="43">
        <f t="shared" si="767"/>
        <v>0</v>
      </c>
      <c r="SW69" s="43">
        <f t="shared" si="767"/>
        <v>0</v>
      </c>
      <c r="SX69" s="43">
        <f t="shared" si="767"/>
        <v>0</v>
      </c>
      <c r="SY69" s="43">
        <f t="shared" si="767"/>
        <v>0</v>
      </c>
    </row>
    <row r="70" spans="1:607" s="65" customFormat="1" ht="18.5" x14ac:dyDescent="0.45">
      <c r="A70" s="69" t="s">
        <v>40</v>
      </c>
      <c r="B70" s="37">
        <f t="shared" ref="B70:BM70" si="768">IF(B37=$B$27,($B$87*B67),IF(B37=$B$27+1,($C$87*B67),IF(B37=$B$27+2,($D$87*B67),IF(B37=$B$27+3,($E$87*B67),IF(B37=$B$27+4,($F$87*B67),IF(B37=$B$27+5,($G$87*B67),IF(B37=$B$27+6,($H$87*B67),IF(B37=$B$27+7,($I$87*B67),IF(B37=$B$27+8,($J$87*B67),IF(B37=$B$27+9,($K$87*B67),IF(B37=$B$27+10,($L$87*B67),IF(B37=$B$27+11,($M$87*B67),IF(B37=$B$27+12,($N$87*B67),IF(B37=$B$27+13,($O$87*B67),IF(B37&gt;=$B$27+14,($O$87*B67),IF(B37&lt;$B$27,0))))))))))))))))*B61</f>
        <v>0</v>
      </c>
      <c r="C70" s="37">
        <f t="shared" si="768"/>
        <v>0</v>
      </c>
      <c r="D70" s="37">
        <f t="shared" si="768"/>
        <v>0</v>
      </c>
      <c r="E70" s="37">
        <f t="shared" si="768"/>
        <v>0</v>
      </c>
      <c r="F70" s="37">
        <f t="shared" si="768"/>
        <v>0</v>
      </c>
      <c r="G70" s="37">
        <f t="shared" si="768"/>
        <v>0</v>
      </c>
      <c r="H70" s="37">
        <f t="shared" si="768"/>
        <v>0</v>
      </c>
      <c r="I70" s="37">
        <f t="shared" si="768"/>
        <v>0</v>
      </c>
      <c r="J70" s="37">
        <f t="shared" si="768"/>
        <v>0</v>
      </c>
      <c r="K70" s="37">
        <f t="shared" si="768"/>
        <v>0</v>
      </c>
      <c r="L70" s="37">
        <f t="shared" si="768"/>
        <v>0</v>
      </c>
      <c r="M70" s="37">
        <f t="shared" si="768"/>
        <v>0</v>
      </c>
      <c r="N70" s="37">
        <f t="shared" si="768"/>
        <v>0</v>
      </c>
      <c r="O70" s="37">
        <f t="shared" si="768"/>
        <v>0</v>
      </c>
      <c r="P70" s="37">
        <f t="shared" si="768"/>
        <v>0</v>
      </c>
      <c r="Q70" s="37">
        <f t="shared" si="768"/>
        <v>0</v>
      </c>
      <c r="R70" s="37">
        <f t="shared" si="768"/>
        <v>0</v>
      </c>
      <c r="S70" s="37">
        <f t="shared" si="768"/>
        <v>0</v>
      </c>
      <c r="T70" s="37">
        <f t="shared" si="768"/>
        <v>0</v>
      </c>
      <c r="U70" s="37">
        <f t="shared" si="768"/>
        <v>0</v>
      </c>
      <c r="V70" s="37">
        <f t="shared" si="768"/>
        <v>0</v>
      </c>
      <c r="W70" s="37">
        <f t="shared" si="768"/>
        <v>0</v>
      </c>
      <c r="X70" s="37">
        <f t="shared" si="768"/>
        <v>0</v>
      </c>
      <c r="Y70" s="37">
        <f t="shared" si="768"/>
        <v>0</v>
      </c>
      <c r="Z70" s="37">
        <f t="shared" si="768"/>
        <v>0</v>
      </c>
      <c r="AA70" s="37">
        <f t="shared" si="768"/>
        <v>0</v>
      </c>
      <c r="AB70" s="37">
        <f t="shared" si="768"/>
        <v>0</v>
      </c>
      <c r="AC70" s="37">
        <f t="shared" si="768"/>
        <v>0</v>
      </c>
      <c r="AD70" s="37">
        <f t="shared" si="768"/>
        <v>0</v>
      </c>
      <c r="AE70" s="37">
        <f t="shared" si="768"/>
        <v>0</v>
      </c>
      <c r="AF70" s="37">
        <f t="shared" si="768"/>
        <v>0</v>
      </c>
      <c r="AG70" s="37">
        <f t="shared" si="768"/>
        <v>0</v>
      </c>
      <c r="AH70" s="37">
        <f t="shared" si="768"/>
        <v>0</v>
      </c>
      <c r="AI70" s="37">
        <f t="shared" si="768"/>
        <v>0</v>
      </c>
      <c r="AJ70" s="37">
        <f t="shared" si="768"/>
        <v>0</v>
      </c>
      <c r="AK70" s="37">
        <f t="shared" si="768"/>
        <v>0</v>
      </c>
      <c r="AL70" s="37">
        <f t="shared" si="768"/>
        <v>0</v>
      </c>
      <c r="AM70" s="37">
        <f t="shared" si="768"/>
        <v>0</v>
      </c>
      <c r="AN70" s="37">
        <f t="shared" si="768"/>
        <v>0</v>
      </c>
      <c r="AO70" s="37">
        <f t="shared" si="768"/>
        <v>0</v>
      </c>
      <c r="AP70" s="37">
        <f t="shared" si="768"/>
        <v>0</v>
      </c>
      <c r="AQ70" s="37">
        <f t="shared" si="768"/>
        <v>0</v>
      </c>
      <c r="AR70" s="37">
        <f t="shared" si="768"/>
        <v>0</v>
      </c>
      <c r="AS70" s="37">
        <f t="shared" si="768"/>
        <v>0</v>
      </c>
      <c r="AT70" s="37">
        <f t="shared" si="768"/>
        <v>0</v>
      </c>
      <c r="AU70" s="37">
        <f t="shared" si="768"/>
        <v>0</v>
      </c>
      <c r="AV70" s="37">
        <f t="shared" si="768"/>
        <v>0</v>
      </c>
      <c r="AW70" s="37">
        <f t="shared" si="768"/>
        <v>0</v>
      </c>
      <c r="AX70" s="37">
        <f t="shared" si="768"/>
        <v>0</v>
      </c>
      <c r="AY70" s="37">
        <f t="shared" si="768"/>
        <v>0</v>
      </c>
      <c r="AZ70" s="37">
        <f t="shared" si="768"/>
        <v>0</v>
      </c>
      <c r="BA70" s="37">
        <f t="shared" si="768"/>
        <v>0</v>
      </c>
      <c r="BB70" s="37">
        <f t="shared" si="768"/>
        <v>0</v>
      </c>
      <c r="BC70" s="37">
        <f t="shared" si="768"/>
        <v>0</v>
      </c>
      <c r="BD70" s="37">
        <f t="shared" si="768"/>
        <v>0</v>
      </c>
      <c r="BE70" s="37">
        <f t="shared" si="768"/>
        <v>0</v>
      </c>
      <c r="BF70" s="37">
        <f t="shared" si="768"/>
        <v>0</v>
      </c>
      <c r="BG70" s="37">
        <f t="shared" si="768"/>
        <v>0</v>
      </c>
      <c r="BH70" s="37">
        <f t="shared" si="768"/>
        <v>0</v>
      </c>
      <c r="BI70" s="37">
        <f t="shared" si="768"/>
        <v>0</v>
      </c>
      <c r="BJ70" s="37">
        <f t="shared" si="768"/>
        <v>0</v>
      </c>
      <c r="BK70" s="37">
        <f t="shared" si="768"/>
        <v>0</v>
      </c>
      <c r="BL70" s="37">
        <f t="shared" si="768"/>
        <v>0</v>
      </c>
      <c r="BM70" s="37">
        <f t="shared" si="768"/>
        <v>0</v>
      </c>
      <c r="BN70" s="37">
        <f t="shared" ref="BN70:DY70" si="769">IF(BN37=$B$27,($B$87*BN67),IF(BN37=$B$27+1,($C$87*BN67),IF(BN37=$B$27+2,($D$87*BN67),IF(BN37=$B$27+3,($E$87*BN67),IF(BN37=$B$27+4,($F$87*BN67),IF(BN37=$B$27+5,($G$87*BN67),IF(BN37=$B$27+6,($H$87*BN67),IF(BN37=$B$27+7,($I$87*BN67),IF(BN37=$B$27+8,($J$87*BN67),IF(BN37=$B$27+9,($K$87*BN67),IF(BN37=$B$27+10,($L$87*BN67),IF(BN37=$B$27+11,($M$87*BN67),IF(BN37=$B$27+12,($N$87*BN67),IF(BN37=$B$27+13,($O$87*BN67),IF(BN37&gt;=$B$27+14,($O$87*BN67),IF(BN37&lt;$B$27,0))))))))))))))))*BN61</f>
        <v>0</v>
      </c>
      <c r="BO70" s="37">
        <f t="shared" si="769"/>
        <v>0</v>
      </c>
      <c r="BP70" s="37">
        <f t="shared" si="769"/>
        <v>0</v>
      </c>
      <c r="BQ70" s="37">
        <f t="shared" si="769"/>
        <v>0</v>
      </c>
      <c r="BR70" s="37">
        <f t="shared" si="769"/>
        <v>0</v>
      </c>
      <c r="BS70" s="37">
        <f t="shared" si="769"/>
        <v>0</v>
      </c>
      <c r="BT70" s="37">
        <f t="shared" si="769"/>
        <v>0</v>
      </c>
      <c r="BU70" s="37">
        <f t="shared" si="769"/>
        <v>0</v>
      </c>
      <c r="BV70" s="37">
        <f t="shared" si="769"/>
        <v>0</v>
      </c>
      <c r="BW70" s="37">
        <f t="shared" si="769"/>
        <v>0</v>
      </c>
      <c r="BX70" s="37">
        <f t="shared" si="769"/>
        <v>0</v>
      </c>
      <c r="BY70" s="37">
        <f t="shared" si="769"/>
        <v>0</v>
      </c>
      <c r="BZ70" s="37">
        <f t="shared" si="769"/>
        <v>0</v>
      </c>
      <c r="CA70" s="37">
        <f t="shared" si="769"/>
        <v>0</v>
      </c>
      <c r="CB70" s="37">
        <f t="shared" si="769"/>
        <v>0</v>
      </c>
      <c r="CC70" s="37">
        <f t="shared" si="769"/>
        <v>0</v>
      </c>
      <c r="CD70" s="37">
        <f t="shared" si="769"/>
        <v>0</v>
      </c>
      <c r="CE70" s="37">
        <f t="shared" si="769"/>
        <v>0</v>
      </c>
      <c r="CF70" s="37">
        <f t="shared" si="769"/>
        <v>0</v>
      </c>
      <c r="CG70" s="37">
        <f t="shared" si="769"/>
        <v>0</v>
      </c>
      <c r="CH70" s="37">
        <f t="shared" si="769"/>
        <v>0</v>
      </c>
      <c r="CI70" s="37">
        <f t="shared" si="769"/>
        <v>0</v>
      </c>
      <c r="CJ70" s="37">
        <f t="shared" si="769"/>
        <v>0</v>
      </c>
      <c r="CK70" s="37">
        <f t="shared" si="769"/>
        <v>0</v>
      </c>
      <c r="CL70" s="37">
        <f t="shared" si="769"/>
        <v>0</v>
      </c>
      <c r="CM70" s="37">
        <f t="shared" si="769"/>
        <v>0</v>
      </c>
      <c r="CN70" s="37">
        <f t="shared" si="769"/>
        <v>0</v>
      </c>
      <c r="CO70" s="37">
        <f t="shared" si="769"/>
        <v>0</v>
      </c>
      <c r="CP70" s="37">
        <f t="shared" si="769"/>
        <v>0</v>
      </c>
      <c r="CQ70" s="37">
        <f t="shared" si="769"/>
        <v>0</v>
      </c>
      <c r="CR70" s="37">
        <f t="shared" si="769"/>
        <v>0</v>
      </c>
      <c r="CS70" s="37">
        <f t="shared" si="769"/>
        <v>0</v>
      </c>
      <c r="CT70" s="37">
        <f t="shared" si="769"/>
        <v>0</v>
      </c>
      <c r="CU70" s="37">
        <f t="shared" si="769"/>
        <v>0</v>
      </c>
      <c r="CV70" s="37">
        <f t="shared" si="769"/>
        <v>0</v>
      </c>
      <c r="CW70" s="37">
        <f t="shared" si="769"/>
        <v>0</v>
      </c>
      <c r="CX70" s="37">
        <f t="shared" si="769"/>
        <v>0</v>
      </c>
      <c r="CY70" s="37">
        <f t="shared" si="769"/>
        <v>0</v>
      </c>
      <c r="CZ70" s="37">
        <f t="shared" si="769"/>
        <v>0</v>
      </c>
      <c r="DA70" s="37">
        <f t="shared" si="769"/>
        <v>0</v>
      </c>
      <c r="DB70" s="37">
        <f t="shared" si="769"/>
        <v>0</v>
      </c>
      <c r="DC70" s="37">
        <f t="shared" si="769"/>
        <v>0</v>
      </c>
      <c r="DD70" s="37">
        <f t="shared" si="769"/>
        <v>0</v>
      </c>
      <c r="DE70" s="37">
        <f t="shared" si="769"/>
        <v>0</v>
      </c>
      <c r="DF70" s="37">
        <f t="shared" si="769"/>
        <v>0</v>
      </c>
      <c r="DG70" s="37">
        <f t="shared" si="769"/>
        <v>0</v>
      </c>
      <c r="DH70" s="37">
        <f t="shared" si="769"/>
        <v>0</v>
      </c>
      <c r="DI70" s="37">
        <f t="shared" si="769"/>
        <v>360</v>
      </c>
      <c r="DJ70" s="37">
        <f t="shared" si="769"/>
        <v>360</v>
      </c>
      <c r="DK70" s="37">
        <f t="shared" si="769"/>
        <v>360</v>
      </c>
      <c r="DL70" s="37">
        <f t="shared" si="769"/>
        <v>360</v>
      </c>
      <c r="DM70" s="37">
        <f t="shared" si="769"/>
        <v>360</v>
      </c>
      <c r="DN70" s="37">
        <f t="shared" si="769"/>
        <v>360</v>
      </c>
      <c r="DO70" s="37">
        <f t="shared" si="769"/>
        <v>360</v>
      </c>
      <c r="DP70" s="37">
        <f t="shared" si="769"/>
        <v>360</v>
      </c>
      <c r="DQ70" s="37">
        <f t="shared" si="769"/>
        <v>360</v>
      </c>
      <c r="DR70" s="37">
        <f t="shared" si="769"/>
        <v>360</v>
      </c>
      <c r="DS70" s="37">
        <f t="shared" si="769"/>
        <v>360</v>
      </c>
      <c r="DT70" s="37">
        <f t="shared" si="769"/>
        <v>360</v>
      </c>
      <c r="DU70" s="37">
        <f t="shared" si="769"/>
        <v>360</v>
      </c>
      <c r="DV70" s="37">
        <f t="shared" si="769"/>
        <v>360</v>
      </c>
      <c r="DW70" s="37">
        <f t="shared" si="769"/>
        <v>360</v>
      </c>
      <c r="DX70" s="37">
        <f t="shared" si="769"/>
        <v>360</v>
      </c>
      <c r="DY70" s="37">
        <f t="shared" si="769"/>
        <v>360</v>
      </c>
      <c r="DZ70" s="37">
        <f t="shared" ref="DZ70:GK70" si="770">IF(DZ37=$B$27,($B$87*DZ67),IF(DZ37=$B$27+1,($C$87*DZ67),IF(DZ37=$B$27+2,($D$87*DZ67),IF(DZ37=$B$27+3,($E$87*DZ67),IF(DZ37=$B$27+4,($F$87*DZ67),IF(DZ37=$B$27+5,($G$87*DZ67),IF(DZ37=$B$27+6,($H$87*DZ67),IF(DZ37=$B$27+7,($I$87*DZ67),IF(DZ37=$B$27+8,($J$87*DZ67),IF(DZ37=$B$27+9,($K$87*DZ67),IF(DZ37=$B$27+10,($L$87*DZ67),IF(DZ37=$B$27+11,($M$87*DZ67),IF(DZ37=$B$27+12,($N$87*DZ67),IF(DZ37=$B$27+13,($O$87*DZ67),IF(DZ37&gt;=$B$27+14,($O$87*DZ67),IF(DZ37&lt;$B$27,0))))))))))))))))*DZ61</f>
        <v>360</v>
      </c>
      <c r="EA70" s="37">
        <f t="shared" si="770"/>
        <v>360</v>
      </c>
      <c r="EB70" s="37">
        <f t="shared" si="770"/>
        <v>360</v>
      </c>
      <c r="EC70" s="37">
        <f t="shared" si="770"/>
        <v>360</v>
      </c>
      <c r="ED70" s="37">
        <f t="shared" si="770"/>
        <v>360</v>
      </c>
      <c r="EE70" s="37">
        <f t="shared" si="770"/>
        <v>360</v>
      </c>
      <c r="EF70" s="37">
        <f t="shared" si="770"/>
        <v>360</v>
      </c>
      <c r="EG70" s="37">
        <f t="shared" si="770"/>
        <v>360</v>
      </c>
      <c r="EH70" s="37">
        <f t="shared" si="770"/>
        <v>0</v>
      </c>
      <c r="EI70" s="37">
        <f t="shared" si="770"/>
        <v>0</v>
      </c>
      <c r="EJ70" s="37">
        <f t="shared" si="770"/>
        <v>0</v>
      </c>
      <c r="EK70" s="37">
        <f t="shared" si="770"/>
        <v>0</v>
      </c>
      <c r="EL70" s="37">
        <f t="shared" si="770"/>
        <v>0</v>
      </c>
      <c r="EM70" s="37">
        <f t="shared" si="770"/>
        <v>0</v>
      </c>
      <c r="EN70" s="37">
        <f t="shared" si="770"/>
        <v>0</v>
      </c>
      <c r="EO70" s="37">
        <f t="shared" si="770"/>
        <v>0</v>
      </c>
      <c r="EP70" s="37">
        <f t="shared" si="770"/>
        <v>0</v>
      </c>
      <c r="EQ70" s="37">
        <f t="shared" si="770"/>
        <v>0</v>
      </c>
      <c r="ER70" s="37">
        <f t="shared" si="770"/>
        <v>0</v>
      </c>
      <c r="ES70" s="37">
        <f t="shared" si="770"/>
        <v>0</v>
      </c>
      <c r="ET70" s="37">
        <f t="shared" si="770"/>
        <v>0</v>
      </c>
      <c r="EU70" s="37">
        <f t="shared" si="770"/>
        <v>0</v>
      </c>
      <c r="EV70" s="37">
        <f t="shared" si="770"/>
        <v>0</v>
      </c>
      <c r="EW70" s="37">
        <f t="shared" si="770"/>
        <v>0</v>
      </c>
      <c r="EX70" s="37">
        <f t="shared" si="770"/>
        <v>0</v>
      </c>
      <c r="EY70" s="37">
        <f t="shared" si="770"/>
        <v>0</v>
      </c>
      <c r="EZ70" s="37">
        <f t="shared" si="770"/>
        <v>0</v>
      </c>
      <c r="FA70" s="37">
        <f t="shared" si="770"/>
        <v>0</v>
      </c>
      <c r="FB70" s="37">
        <f t="shared" si="770"/>
        <v>0</v>
      </c>
      <c r="FC70" s="37">
        <f t="shared" si="770"/>
        <v>0</v>
      </c>
      <c r="FD70" s="37">
        <f t="shared" si="770"/>
        <v>0</v>
      </c>
      <c r="FE70" s="37">
        <f t="shared" si="770"/>
        <v>0</v>
      </c>
      <c r="FF70" s="37">
        <f t="shared" si="770"/>
        <v>0</v>
      </c>
      <c r="FG70" s="37">
        <f t="shared" si="770"/>
        <v>0</v>
      </c>
      <c r="FH70" s="37">
        <f t="shared" si="770"/>
        <v>0</v>
      </c>
      <c r="FI70" s="37">
        <f t="shared" si="770"/>
        <v>0</v>
      </c>
      <c r="FJ70" s="37">
        <f t="shared" si="770"/>
        <v>0</v>
      </c>
      <c r="FK70" s="37">
        <f t="shared" si="770"/>
        <v>0</v>
      </c>
      <c r="FL70" s="37">
        <f t="shared" si="770"/>
        <v>0</v>
      </c>
      <c r="FM70" s="37">
        <f t="shared" si="770"/>
        <v>0</v>
      </c>
      <c r="FN70" s="37">
        <f t="shared" si="770"/>
        <v>0</v>
      </c>
      <c r="FO70" s="37">
        <f t="shared" si="770"/>
        <v>0</v>
      </c>
      <c r="FP70" s="37">
        <f t="shared" si="770"/>
        <v>0</v>
      </c>
      <c r="FQ70" s="37">
        <f t="shared" si="770"/>
        <v>0</v>
      </c>
      <c r="FR70" s="37">
        <f t="shared" si="770"/>
        <v>0</v>
      </c>
      <c r="FS70" s="37">
        <f t="shared" si="770"/>
        <v>0</v>
      </c>
      <c r="FT70" s="37">
        <f t="shared" si="770"/>
        <v>0</v>
      </c>
      <c r="FU70" s="37">
        <f t="shared" si="770"/>
        <v>0</v>
      </c>
      <c r="FV70" s="37">
        <f t="shared" si="770"/>
        <v>0</v>
      </c>
      <c r="FW70" s="37">
        <f t="shared" si="770"/>
        <v>0</v>
      </c>
      <c r="FX70" s="37">
        <f t="shared" si="770"/>
        <v>0</v>
      </c>
      <c r="FY70" s="37">
        <f t="shared" si="770"/>
        <v>0</v>
      </c>
      <c r="FZ70" s="37">
        <f t="shared" si="770"/>
        <v>0</v>
      </c>
      <c r="GA70" s="37">
        <f t="shared" si="770"/>
        <v>0</v>
      </c>
      <c r="GB70" s="37">
        <f t="shared" si="770"/>
        <v>0</v>
      </c>
      <c r="GC70" s="37">
        <f t="shared" si="770"/>
        <v>0</v>
      </c>
      <c r="GD70" s="37">
        <f t="shared" si="770"/>
        <v>0</v>
      </c>
      <c r="GE70" s="37">
        <f t="shared" si="770"/>
        <v>0</v>
      </c>
      <c r="GF70" s="37">
        <f t="shared" si="770"/>
        <v>0</v>
      </c>
      <c r="GG70" s="37">
        <f t="shared" si="770"/>
        <v>0</v>
      </c>
      <c r="GH70" s="37">
        <f t="shared" si="770"/>
        <v>0</v>
      </c>
      <c r="GI70" s="37">
        <f t="shared" si="770"/>
        <v>0</v>
      </c>
      <c r="GJ70" s="37">
        <f t="shared" si="770"/>
        <v>0</v>
      </c>
      <c r="GK70" s="37">
        <f t="shared" si="770"/>
        <v>0</v>
      </c>
      <c r="GL70" s="37">
        <f t="shared" ref="GL70:IW70" si="771">IF(GL37=$B$27,($B$87*GL67),IF(GL37=$B$27+1,($C$87*GL67),IF(GL37=$B$27+2,($D$87*GL67),IF(GL37=$B$27+3,($E$87*GL67),IF(GL37=$B$27+4,($F$87*GL67),IF(GL37=$B$27+5,($G$87*GL67),IF(GL37=$B$27+6,($H$87*GL67),IF(GL37=$B$27+7,($I$87*GL67),IF(GL37=$B$27+8,($J$87*GL67),IF(GL37=$B$27+9,($K$87*GL67),IF(GL37=$B$27+10,($L$87*GL67),IF(GL37=$B$27+11,($M$87*GL67),IF(GL37=$B$27+12,($N$87*GL67),IF(GL37=$B$27+13,($O$87*GL67),IF(GL37&gt;=$B$27+14,($O$87*GL67),IF(GL37&lt;$B$27,0))))))))))))))))*GL61</f>
        <v>0</v>
      </c>
      <c r="GM70" s="37">
        <f t="shared" si="771"/>
        <v>0</v>
      </c>
      <c r="GN70" s="37">
        <f t="shared" si="771"/>
        <v>0</v>
      </c>
      <c r="GO70" s="37">
        <f t="shared" si="771"/>
        <v>0</v>
      </c>
      <c r="GP70" s="37">
        <f t="shared" si="771"/>
        <v>0</v>
      </c>
      <c r="GQ70" s="37">
        <f t="shared" si="771"/>
        <v>0</v>
      </c>
      <c r="GR70" s="37">
        <f t="shared" si="771"/>
        <v>0</v>
      </c>
      <c r="GS70" s="37">
        <f t="shared" si="771"/>
        <v>0</v>
      </c>
      <c r="GT70" s="37">
        <f t="shared" si="771"/>
        <v>0</v>
      </c>
      <c r="GU70" s="37">
        <f t="shared" si="771"/>
        <v>0</v>
      </c>
      <c r="GV70" s="37">
        <f t="shared" si="771"/>
        <v>0</v>
      </c>
      <c r="GW70" s="37">
        <f t="shared" si="771"/>
        <v>0</v>
      </c>
      <c r="GX70" s="37">
        <f t="shared" si="771"/>
        <v>0</v>
      </c>
      <c r="GY70" s="37">
        <f t="shared" si="771"/>
        <v>0</v>
      </c>
      <c r="GZ70" s="37">
        <f t="shared" si="771"/>
        <v>0</v>
      </c>
      <c r="HA70" s="37">
        <f t="shared" si="771"/>
        <v>0</v>
      </c>
      <c r="HB70" s="37">
        <f t="shared" si="771"/>
        <v>0</v>
      </c>
      <c r="HC70" s="37">
        <f t="shared" si="771"/>
        <v>0</v>
      </c>
      <c r="HD70" s="37">
        <f t="shared" si="771"/>
        <v>0</v>
      </c>
      <c r="HE70" s="37">
        <f t="shared" si="771"/>
        <v>0</v>
      </c>
      <c r="HF70" s="37">
        <f t="shared" si="771"/>
        <v>0</v>
      </c>
      <c r="HG70" s="37">
        <f t="shared" si="771"/>
        <v>0</v>
      </c>
      <c r="HH70" s="37">
        <f t="shared" si="771"/>
        <v>0</v>
      </c>
      <c r="HI70" s="37">
        <f t="shared" si="771"/>
        <v>0</v>
      </c>
      <c r="HJ70" s="37">
        <f t="shared" si="771"/>
        <v>0</v>
      </c>
      <c r="HK70" s="37">
        <f t="shared" si="771"/>
        <v>0</v>
      </c>
      <c r="HL70" s="37">
        <f t="shared" si="771"/>
        <v>0</v>
      </c>
      <c r="HM70" s="37">
        <f t="shared" si="771"/>
        <v>0</v>
      </c>
      <c r="HN70" s="37">
        <f t="shared" si="771"/>
        <v>0</v>
      </c>
      <c r="HO70" s="37">
        <f t="shared" si="771"/>
        <v>0</v>
      </c>
      <c r="HP70" s="37">
        <f t="shared" si="771"/>
        <v>0</v>
      </c>
      <c r="HQ70" s="37">
        <f t="shared" si="771"/>
        <v>0</v>
      </c>
      <c r="HR70" s="37">
        <f t="shared" si="771"/>
        <v>0</v>
      </c>
      <c r="HS70" s="37">
        <f t="shared" si="771"/>
        <v>0</v>
      </c>
      <c r="HT70" s="37">
        <f t="shared" si="771"/>
        <v>0</v>
      </c>
      <c r="HU70" s="37">
        <f t="shared" si="771"/>
        <v>0</v>
      </c>
      <c r="HV70" s="37">
        <f t="shared" si="771"/>
        <v>0</v>
      </c>
      <c r="HW70" s="37">
        <f t="shared" si="771"/>
        <v>0</v>
      </c>
      <c r="HX70" s="37">
        <f t="shared" si="771"/>
        <v>0</v>
      </c>
      <c r="HY70" s="37">
        <f t="shared" si="771"/>
        <v>0</v>
      </c>
      <c r="HZ70" s="37">
        <f t="shared" si="771"/>
        <v>0</v>
      </c>
      <c r="IA70" s="37">
        <f t="shared" si="771"/>
        <v>0</v>
      </c>
      <c r="IB70" s="37">
        <f t="shared" si="771"/>
        <v>0</v>
      </c>
      <c r="IC70" s="37">
        <f t="shared" si="771"/>
        <v>0</v>
      </c>
      <c r="ID70" s="37">
        <f t="shared" si="771"/>
        <v>0</v>
      </c>
      <c r="IE70" s="37">
        <f t="shared" si="771"/>
        <v>0</v>
      </c>
      <c r="IF70" s="37">
        <f t="shared" si="771"/>
        <v>0</v>
      </c>
      <c r="IG70" s="37">
        <f t="shared" si="771"/>
        <v>0</v>
      </c>
      <c r="IH70" s="37">
        <f t="shared" si="771"/>
        <v>0</v>
      </c>
      <c r="II70" s="37">
        <f t="shared" si="771"/>
        <v>0</v>
      </c>
      <c r="IJ70" s="37">
        <f t="shared" si="771"/>
        <v>0</v>
      </c>
      <c r="IK70" s="37">
        <f t="shared" si="771"/>
        <v>0</v>
      </c>
      <c r="IL70" s="37">
        <f t="shared" si="771"/>
        <v>0</v>
      </c>
      <c r="IM70" s="37">
        <f t="shared" si="771"/>
        <v>0</v>
      </c>
      <c r="IN70" s="37">
        <f t="shared" si="771"/>
        <v>0</v>
      </c>
      <c r="IO70" s="37">
        <f t="shared" si="771"/>
        <v>0</v>
      </c>
      <c r="IP70" s="37">
        <f t="shared" si="771"/>
        <v>0</v>
      </c>
      <c r="IQ70" s="37">
        <f t="shared" si="771"/>
        <v>0</v>
      </c>
      <c r="IR70" s="37">
        <f t="shared" si="771"/>
        <v>0</v>
      </c>
      <c r="IS70" s="37">
        <f t="shared" si="771"/>
        <v>0</v>
      </c>
      <c r="IT70" s="37">
        <f t="shared" si="771"/>
        <v>0</v>
      </c>
      <c r="IU70" s="37">
        <f t="shared" si="771"/>
        <v>0</v>
      </c>
      <c r="IV70" s="37">
        <f t="shared" si="771"/>
        <v>0</v>
      </c>
      <c r="IW70" s="37">
        <f t="shared" si="771"/>
        <v>0</v>
      </c>
      <c r="IX70" s="37">
        <f t="shared" ref="IX70:KS70" si="772">IF(IX37=$B$27,($B$87*IX67),IF(IX37=$B$27+1,($C$87*IX67),IF(IX37=$B$27+2,($D$87*IX67),IF(IX37=$B$27+3,($E$87*IX67),IF(IX37=$B$27+4,($F$87*IX67),IF(IX37=$B$27+5,($G$87*IX67),IF(IX37=$B$27+6,($H$87*IX67),IF(IX37=$B$27+7,($I$87*IX67),IF(IX37=$B$27+8,($J$87*IX67),IF(IX37=$B$27+9,($K$87*IX67),IF(IX37=$B$27+10,($L$87*IX67),IF(IX37=$B$27+11,($M$87*IX67),IF(IX37=$B$27+12,($N$87*IX67),IF(IX37=$B$27+13,($O$87*IX67),IF(IX37&gt;=$B$27+14,($O$87*IX67),IF(IX37&lt;$B$27,0))))))))))))))))*IX61</f>
        <v>0</v>
      </c>
      <c r="IY70" s="37">
        <f t="shared" si="772"/>
        <v>0</v>
      </c>
      <c r="IZ70" s="37">
        <f t="shared" si="772"/>
        <v>0</v>
      </c>
      <c r="JA70" s="37">
        <f t="shared" si="772"/>
        <v>0</v>
      </c>
      <c r="JB70" s="37">
        <f t="shared" si="772"/>
        <v>0</v>
      </c>
      <c r="JC70" s="37">
        <f t="shared" si="772"/>
        <v>0</v>
      </c>
      <c r="JD70" s="37">
        <f t="shared" si="772"/>
        <v>0</v>
      </c>
      <c r="JE70" s="37">
        <f t="shared" si="772"/>
        <v>0</v>
      </c>
      <c r="JF70" s="37">
        <f t="shared" si="772"/>
        <v>0</v>
      </c>
      <c r="JG70" s="37">
        <f t="shared" si="772"/>
        <v>0</v>
      </c>
      <c r="JH70" s="37">
        <f t="shared" si="772"/>
        <v>0</v>
      </c>
      <c r="JI70" s="37">
        <f t="shared" si="772"/>
        <v>0</v>
      </c>
      <c r="JJ70" s="37">
        <f t="shared" si="772"/>
        <v>0</v>
      </c>
      <c r="JK70" s="37">
        <f t="shared" si="772"/>
        <v>0</v>
      </c>
      <c r="JL70" s="37">
        <f t="shared" si="772"/>
        <v>0</v>
      </c>
      <c r="JM70" s="37">
        <f t="shared" si="772"/>
        <v>0</v>
      </c>
      <c r="JN70" s="37">
        <f t="shared" si="772"/>
        <v>0</v>
      </c>
      <c r="JO70" s="37">
        <f t="shared" si="772"/>
        <v>0</v>
      </c>
      <c r="JP70" s="37">
        <f t="shared" si="772"/>
        <v>0</v>
      </c>
      <c r="JQ70" s="37">
        <f t="shared" si="772"/>
        <v>0</v>
      </c>
      <c r="JR70" s="37">
        <f t="shared" si="772"/>
        <v>0</v>
      </c>
      <c r="JS70" s="37">
        <f t="shared" si="772"/>
        <v>0</v>
      </c>
      <c r="JT70" s="37">
        <f t="shared" si="772"/>
        <v>0</v>
      </c>
      <c r="JU70" s="37">
        <f t="shared" si="772"/>
        <v>0</v>
      </c>
      <c r="JV70" s="37">
        <f t="shared" si="772"/>
        <v>0</v>
      </c>
      <c r="JW70" s="37">
        <f t="shared" si="772"/>
        <v>0</v>
      </c>
      <c r="JX70" s="37">
        <f t="shared" si="772"/>
        <v>0</v>
      </c>
      <c r="JY70" s="37">
        <f t="shared" si="772"/>
        <v>0</v>
      </c>
      <c r="JZ70" s="37">
        <f t="shared" si="772"/>
        <v>0</v>
      </c>
      <c r="KA70" s="37">
        <f t="shared" si="772"/>
        <v>0</v>
      </c>
      <c r="KB70" s="37">
        <f t="shared" si="772"/>
        <v>0</v>
      </c>
      <c r="KC70" s="37">
        <f t="shared" si="772"/>
        <v>0</v>
      </c>
      <c r="KD70" s="37">
        <f t="shared" si="772"/>
        <v>0</v>
      </c>
      <c r="KE70" s="37">
        <f t="shared" si="772"/>
        <v>0</v>
      </c>
      <c r="KF70" s="37">
        <f t="shared" si="772"/>
        <v>0</v>
      </c>
      <c r="KG70" s="37">
        <f t="shared" si="772"/>
        <v>0</v>
      </c>
      <c r="KH70" s="37">
        <f t="shared" si="772"/>
        <v>0</v>
      </c>
      <c r="KI70" s="37">
        <f t="shared" si="772"/>
        <v>0</v>
      </c>
      <c r="KJ70" s="37">
        <f t="shared" si="772"/>
        <v>0</v>
      </c>
      <c r="KK70" s="37">
        <f t="shared" si="772"/>
        <v>0</v>
      </c>
      <c r="KL70" s="37">
        <f t="shared" si="772"/>
        <v>0</v>
      </c>
      <c r="KM70" s="37">
        <f t="shared" si="772"/>
        <v>0</v>
      </c>
      <c r="KN70" s="37">
        <f t="shared" si="772"/>
        <v>0</v>
      </c>
      <c r="KO70" s="37">
        <f t="shared" si="772"/>
        <v>0</v>
      </c>
      <c r="KP70" s="37">
        <f t="shared" si="772"/>
        <v>0</v>
      </c>
      <c r="KQ70" s="37">
        <f t="shared" si="772"/>
        <v>0</v>
      </c>
      <c r="KR70" s="37">
        <f t="shared" si="772"/>
        <v>0</v>
      </c>
      <c r="KS70" s="37">
        <f t="shared" si="772"/>
        <v>0</v>
      </c>
      <c r="KT70" s="37">
        <f>IF(KT37=$B$27,($B$87*KT67),IF(KT37=$B$27+1,($C$87*KT67),IF(KT37=$B$27+2,($D$87*KT67),IF(KT37=$B$27+3,($E$87*KT67),IF(KT37=$B$27+4,($F$87*KT67),IF(KT37=$B$27+5,($G$87*KT67),IF(KT37=$B$27+6,($H$87*KT67),IF(KT37=$B$27+7,($I$87*KT67),IF(KT37=$B$27+8,($J$87*KT67),IF(KT37=$B$27+9,($K$87*KT67),IF(KT37=$B$27+10,($L$87*KT67),IF(KT37=$B$27+11,($M$87*KT67),IF(KT37=$B$27+12,($N$87*KT67),IF(KT37=$B$27+13,($O$87*KT67),IF(KT37&gt;=$B$27+14,($O$87*KT67),IF(KT37&lt;$B$27,0))))))))))))))))*KT61</f>
        <v>0</v>
      </c>
      <c r="KU70" s="37">
        <f>IF(KU37=$B$27,($B$87*KU67),IF(KU37=$B$27+1,($C$87*KU67),IF(KU37=$B$27+2,($D$87*KU67),IF(KU37=$B$27+3,($E$87*KU67),IF(KU37=$B$27+4,($F$87*KU67),IF(KU37=$B$27+5,($G$87*KU67),IF(KU37=$B$27+6,($H$87*KU67),IF(KU37=$B$27+7,($I$87*KU67),IF(KU37=$B$27+8,($J$87*KU67),IF(KU37=$B$27+9,($K$87*KU67),IF(KU37=$B$27+10,($L$87*KU67),IF(KU37=$B$27+11,($M$87*KU67),IF(KU37=$B$27+12,($N$87*KU67),IF(KU37=$B$27+13,($O$87*KU67),IF(KU37&gt;=$B$27+14,($O$87*KU67),IF(KU37&lt;$B$27,0))))))))))))))))*KU61</f>
        <v>0</v>
      </c>
      <c r="KV70" s="37">
        <f t="shared" ref="KV70:LV70" si="773">IF(KV37=$B$27,($B$87*KV67),IF(KV37=$B$27+1,($C$87*KV67),IF(KV37=$B$27+2,($D$87*KV67),IF(KV37=$B$27+3,($E$87*KV67),IF(KV37=$B$27+4,($F$87*KV67),IF(KV37=$B$27+5,($G$87*KV67),IF(KV37=$B$27+6,($H$87*KV67),IF(KV37=$B$27+7,($I$87*KV67),IF(KV37=$B$27+8,($J$87*KV67),IF(KV37=$B$27+9,($K$87*KV67),IF(KV37=$B$27+10,($L$87*KV67),IF(KV37=$B$27+11,($M$87*KV67),IF(KV37=$B$27+12,($N$87*KV67),IF(KV37=$B$27+13,($O$87*KV67),IF(KV37&gt;=$B$27+14,($O$87*KV67),IF(KV37&lt;$B$27,0))))))))))))))))*KV61</f>
        <v>0</v>
      </c>
      <c r="KW70" s="37">
        <f t="shared" si="773"/>
        <v>0</v>
      </c>
      <c r="KX70" s="37">
        <f t="shared" si="773"/>
        <v>0</v>
      </c>
      <c r="KY70" s="37">
        <f t="shared" si="773"/>
        <v>0</v>
      </c>
      <c r="KZ70" s="37">
        <f t="shared" si="773"/>
        <v>0</v>
      </c>
      <c r="LA70" s="37">
        <f t="shared" si="773"/>
        <v>0</v>
      </c>
      <c r="LB70" s="37">
        <f t="shared" si="773"/>
        <v>0</v>
      </c>
      <c r="LC70" s="37">
        <f t="shared" si="773"/>
        <v>0</v>
      </c>
      <c r="LD70" s="37">
        <f t="shared" si="773"/>
        <v>0</v>
      </c>
      <c r="LE70" s="37">
        <f t="shared" si="773"/>
        <v>0</v>
      </c>
      <c r="LF70" s="37">
        <f t="shared" si="773"/>
        <v>0</v>
      </c>
      <c r="LG70" s="37">
        <f t="shared" si="773"/>
        <v>0</v>
      </c>
      <c r="LH70" s="37">
        <f t="shared" si="773"/>
        <v>0</v>
      </c>
      <c r="LI70" s="37">
        <f t="shared" si="773"/>
        <v>0</v>
      </c>
      <c r="LJ70" s="37">
        <f t="shared" si="773"/>
        <v>0</v>
      </c>
      <c r="LK70" s="37">
        <f t="shared" si="773"/>
        <v>0</v>
      </c>
      <c r="LL70" s="37">
        <f t="shared" si="773"/>
        <v>0</v>
      </c>
      <c r="LM70" s="37">
        <f t="shared" si="773"/>
        <v>0</v>
      </c>
      <c r="LN70" s="37">
        <f t="shared" si="773"/>
        <v>0</v>
      </c>
      <c r="LO70" s="37">
        <f t="shared" si="773"/>
        <v>0</v>
      </c>
      <c r="LP70" s="37">
        <f t="shared" si="773"/>
        <v>0</v>
      </c>
      <c r="LQ70" s="37">
        <f t="shared" si="773"/>
        <v>0</v>
      </c>
      <c r="LR70" s="37">
        <f t="shared" si="773"/>
        <v>0</v>
      </c>
      <c r="LS70" s="37">
        <f t="shared" si="773"/>
        <v>0</v>
      </c>
      <c r="LT70" s="37">
        <f t="shared" si="773"/>
        <v>0</v>
      </c>
      <c r="LU70" s="37">
        <f t="shared" si="773"/>
        <v>0</v>
      </c>
      <c r="LV70" s="37">
        <f t="shared" si="773"/>
        <v>0</v>
      </c>
      <c r="LW70" s="37">
        <f t="shared" ref="LW70:NB70" si="774">IF(LW37=$B$27,($B$87*LW67),IF(LW37=$B$27+1,($C$87*LW67),IF(LW37=$B$27+2,($D$87*LW67),IF(LW37=$B$27+3,($E$87*LW67),IF(LW37=$B$27+4,($F$87*LW67),IF(LW37=$B$27+5,($G$87*LW67),IF(LW37=$B$27+6,($H$87*LW67),IF(LW37=$B$27+7,($I$87*LW67),IF(LW37=$B$27+8,($J$87*LW67),IF(LW37=$B$27+9,($K$87*LW67),IF(LW37=$B$27+10,($L$87*LW67),IF(LW37=$B$27+11,($M$87*LW67),IF(LW37=$B$27+12,($N$87*LW67),IF(LW37=$B$27+13,($O$87*LW67),IF(LW37&gt;=$B$27+14,($O$87*LW67),IF(LW37&lt;$B$27,0))))))))))))))))*LW61</f>
        <v>0</v>
      </c>
      <c r="LX70" s="37">
        <f t="shared" si="774"/>
        <v>0</v>
      </c>
      <c r="LY70" s="37">
        <f t="shared" si="774"/>
        <v>0</v>
      </c>
      <c r="LZ70" s="37">
        <f t="shared" si="774"/>
        <v>0</v>
      </c>
      <c r="MA70" s="37">
        <f t="shared" si="774"/>
        <v>0</v>
      </c>
      <c r="MB70" s="37">
        <f t="shared" si="774"/>
        <v>0</v>
      </c>
      <c r="MC70" s="37">
        <f t="shared" si="774"/>
        <v>0</v>
      </c>
      <c r="MD70" s="37">
        <f t="shared" si="774"/>
        <v>0</v>
      </c>
      <c r="ME70" s="37">
        <f t="shared" si="774"/>
        <v>0</v>
      </c>
      <c r="MF70" s="37">
        <f t="shared" si="774"/>
        <v>0</v>
      </c>
      <c r="MG70" s="37">
        <f t="shared" si="774"/>
        <v>0</v>
      </c>
      <c r="MH70" s="37">
        <f t="shared" si="774"/>
        <v>0</v>
      </c>
      <c r="MI70" s="37">
        <f t="shared" si="774"/>
        <v>0</v>
      </c>
      <c r="MJ70" s="37">
        <f t="shared" si="774"/>
        <v>0</v>
      </c>
      <c r="MK70" s="37">
        <f t="shared" si="774"/>
        <v>0</v>
      </c>
      <c r="ML70" s="37">
        <f t="shared" si="774"/>
        <v>0</v>
      </c>
      <c r="MM70" s="37">
        <f t="shared" si="774"/>
        <v>0</v>
      </c>
      <c r="MN70" s="37">
        <f t="shared" si="774"/>
        <v>0</v>
      </c>
      <c r="MO70" s="37">
        <f t="shared" si="774"/>
        <v>0</v>
      </c>
      <c r="MP70" s="37">
        <f t="shared" si="774"/>
        <v>0</v>
      </c>
      <c r="MQ70" s="37">
        <f t="shared" si="774"/>
        <v>0</v>
      </c>
      <c r="MR70" s="37">
        <f t="shared" si="774"/>
        <v>0</v>
      </c>
      <c r="MS70" s="37">
        <f t="shared" si="774"/>
        <v>0</v>
      </c>
      <c r="MT70" s="37">
        <f t="shared" si="774"/>
        <v>0</v>
      </c>
      <c r="MU70" s="37">
        <f t="shared" si="774"/>
        <v>0</v>
      </c>
      <c r="MV70" s="37">
        <f t="shared" si="774"/>
        <v>0</v>
      </c>
      <c r="MW70" s="37">
        <f t="shared" si="774"/>
        <v>0</v>
      </c>
      <c r="MX70" s="37">
        <f t="shared" si="774"/>
        <v>0</v>
      </c>
      <c r="MY70" s="37">
        <f t="shared" si="774"/>
        <v>0</v>
      </c>
      <c r="MZ70" s="37">
        <f t="shared" si="774"/>
        <v>0</v>
      </c>
      <c r="NA70" s="37">
        <f t="shared" si="774"/>
        <v>0</v>
      </c>
      <c r="NB70" s="37">
        <f t="shared" si="774"/>
        <v>0</v>
      </c>
      <c r="NC70" s="37">
        <f>IF(NC37=$B$27,($B$87*NC67),IF(NC37=$B$27+1,($C$87*NC67),IF(NC37=$B$27+2,($D$87*NC67),IF(NC37=$B$27+3,($E$87*NC67),IF(NC37=$B$27+4,($F$87*NC67),IF(NC37=$B$27+5,($G$87*NC67),IF(NC37=$B$27+6,($H$87*NC67),IF(NC37=$B$27+7,($I$87*NC67),IF(NC37=$B$27+8,($J$87*NC67),IF(NC37=$B$27+9,($K$87*NC67),IF(NC37=$B$27+10,($L$87*NC67),IF(NC37=$B$27+11,($M$87*NC67),IF(NC37=$B$27+12,($N$87*NC67),IF(NC37=$B$27+13,($O$87*NC67),IF(NC37&gt;=$B$27+14,($O$87*NC67),IF(NC37&lt;$B$27,0))))))))))))))))*NC61</f>
        <v>0</v>
      </c>
      <c r="ND70" s="37">
        <f>IF(ND37=$B$27,($B$87*ND67),IF(ND37=$B$27+1,($C$87*ND67),IF(ND37=$B$27+2,($D$87*ND67),IF(ND37=$B$27+3,($E$87*ND67),IF(ND37=$B$27+4,($F$87*ND67),IF(ND37=$B$27+5,($G$87*ND67),IF(ND37=$B$27+6,($H$87*ND67),IF(ND37=$B$27+7,($I$87*ND67),IF(ND37=$B$27+8,($J$87*ND67),IF(ND37=$B$27+9,($K$87*ND67),IF(ND37=$B$27+10,($L$87*ND67),IF(ND37=$B$27+11,($M$87*ND67),IF(ND37=$B$27+12,($N$87*ND67),IF(ND37=$B$27+13,($O$87*ND67),IF(ND37&gt;=$B$27+14,($O$87*ND67),IF(ND37&lt;$B$27,0))))))))))))))))*ND61</f>
        <v>0</v>
      </c>
      <c r="NE70" s="37">
        <f>IF(NE37=$B$27,($B$87*NE67),IF(NE37=$B$27+1,($C$87*NE67),IF(NE37=$B$27+2,($D$87*NE67),IF(NE37=$B$27+3,($E$87*NE67),IF(NE37=$B$27+4,($F$87*NE67),IF(NE37=$B$27+5,($G$87*NE67),IF(NE37=$B$27+6,($H$87*NE67),IF(NE37=$B$27+7,($I$87*NE67),IF(NE37=$B$27+8,($J$87*NE67),IF(NE37=$B$27+9,($K$87*NE67),IF(NE37=$B$27+10,($L$87*NE67),IF(NE37=$B$27+11,($M$87*NE67),IF(NE37=$B$27+12,($N$87*NE67),IF(NE37=$B$27+13,($O$87*NE67),IF(NE37&gt;=$B$27+14,($O$87*NE67),IF(NE37&lt;$B$27,0))))))))))))))))*NE61</f>
        <v>0</v>
      </c>
      <c r="NF70" s="37">
        <f>IF(NF37=$B$27,($B$87*NF67),IF(NF37=$B$27+1,($C$87*NF67),IF(NF37=$B$27+2,($D$87*NF67),IF(NF37=$B$27+3,($E$87*NF67),IF(NF37=$B$27+4,($F$87*NF67),IF(NF37=$B$27+5,($G$87*NF67),IF(NF37=$B$27+6,($H$87*NF67),IF(NF37=$B$27+7,($I$87*NF67),IF(NF37=$B$27+8,($J$87*NF67),IF(NF37=$B$27+9,($K$87*NF67),IF(NF37=$B$27+10,($L$87*NF67),IF(NF37=$B$27+11,($M$87*NF67),IF(NF37=$B$27+12,($N$87*NF67),IF(NF37=$B$27+13,($O$87*NF67),IF(NF37&gt;=$B$27+14,($O$87*NF67),IF(NF37&lt;$B$27,0))))))))))))))))*NF61</f>
        <v>0</v>
      </c>
      <c r="NG70" s="37">
        <f t="shared" ref="NG70:OE70" si="775">IF(NG37=$B$27,($B$87*NG67),IF(NG37=$B$27+1,($C$87*NG67),IF(NG37=$B$27+2,($D$87*NG67),IF(NG37=$B$27+3,($E$87*NG67),IF(NG37=$B$27+4,($F$87*NG67),IF(NG37=$B$27+5,($G$87*NG67),IF(NG37=$B$27+6,($H$87*NG67),IF(NG37=$B$27+7,($I$87*NG67),IF(NG37=$B$27+8,($J$87*NG67),IF(NG37=$B$27+9,($K$87*NG67),IF(NG37=$B$27+10,($L$87*NG67),IF(NG37=$B$27+11,($M$87*NG67),IF(NG37=$B$27+12,($N$87*NG67),IF(NG37=$B$27+13,($O$87*NG67),IF(NG37&gt;=$B$27+14,($O$87*NG67),IF(NG37&lt;$B$27,0))))))))))))))))*NG61</f>
        <v>0</v>
      </c>
      <c r="NH70" s="37">
        <f t="shared" si="775"/>
        <v>0</v>
      </c>
      <c r="NI70" s="37">
        <f t="shared" si="775"/>
        <v>0</v>
      </c>
      <c r="NJ70" s="37">
        <f t="shared" si="775"/>
        <v>0</v>
      </c>
      <c r="NK70" s="37">
        <f t="shared" si="775"/>
        <v>0</v>
      </c>
      <c r="NL70" s="37">
        <f t="shared" si="775"/>
        <v>0</v>
      </c>
      <c r="NM70" s="37">
        <f t="shared" si="775"/>
        <v>0</v>
      </c>
      <c r="NN70" s="37">
        <f t="shared" si="775"/>
        <v>0</v>
      </c>
      <c r="NO70" s="37">
        <f t="shared" si="775"/>
        <v>0</v>
      </c>
      <c r="NP70" s="37">
        <f t="shared" si="775"/>
        <v>0</v>
      </c>
      <c r="NQ70" s="37">
        <f t="shared" si="775"/>
        <v>0</v>
      </c>
      <c r="NR70" s="37">
        <f t="shared" si="775"/>
        <v>0</v>
      </c>
      <c r="NS70" s="37">
        <f t="shared" si="775"/>
        <v>0</v>
      </c>
      <c r="NT70" s="37">
        <f t="shared" si="775"/>
        <v>0</v>
      </c>
      <c r="NU70" s="37">
        <f t="shared" si="775"/>
        <v>0</v>
      </c>
      <c r="NV70" s="37">
        <f t="shared" si="775"/>
        <v>0</v>
      </c>
      <c r="NW70" s="37">
        <f t="shared" si="775"/>
        <v>0</v>
      </c>
      <c r="NX70" s="37">
        <f t="shared" si="775"/>
        <v>0</v>
      </c>
      <c r="NY70" s="37">
        <f t="shared" si="775"/>
        <v>0</v>
      </c>
      <c r="NZ70" s="37">
        <f t="shared" si="775"/>
        <v>0</v>
      </c>
      <c r="OA70" s="37">
        <f t="shared" si="775"/>
        <v>0</v>
      </c>
      <c r="OB70" s="37">
        <f t="shared" si="775"/>
        <v>0</v>
      </c>
      <c r="OC70" s="37">
        <f t="shared" si="775"/>
        <v>0</v>
      </c>
      <c r="OD70" s="37">
        <f t="shared" si="775"/>
        <v>0</v>
      </c>
      <c r="OE70" s="37">
        <f t="shared" si="775"/>
        <v>0</v>
      </c>
      <c r="OF70" s="37">
        <f t="shared" ref="OF70:QC70" si="776">IF(OF37=$B$27,($B$87*OF67),IF(OF37=$B$27+1,($C$87*OF67),IF(OF37=$B$27+2,($D$87*OF67),IF(OF37=$B$27+3,($E$87*OF67),IF(OF37=$B$27+4,($F$87*OF67),IF(OF37=$B$27+5,($G$87*OF67),IF(OF37=$B$27+6,($H$87*OF67),IF(OF37=$B$27+7,($I$87*OF67),IF(OF37=$B$27+8,($J$87*OF67),IF(OF37=$B$27+9,($K$87*OF67),IF(OF37=$B$27+10,($L$87*OF67),IF(OF37=$B$27+11,($M$87*OF67),IF(OF37=$B$27+12,($N$87*OF67),IF(OF37=$B$27+13,($O$87*OF67),IF(OF37&gt;=$B$27+14,($O$87*OF67),IF(OF37&lt;$B$27,0))))))))))))))))*OF61</f>
        <v>0</v>
      </c>
      <c r="OG70" s="37">
        <f t="shared" si="776"/>
        <v>0</v>
      </c>
      <c r="OH70" s="37">
        <f t="shared" si="776"/>
        <v>0</v>
      </c>
      <c r="OI70" s="37">
        <f t="shared" si="776"/>
        <v>0</v>
      </c>
      <c r="OJ70" s="37">
        <f t="shared" si="776"/>
        <v>0</v>
      </c>
      <c r="OK70" s="37">
        <f t="shared" si="776"/>
        <v>0</v>
      </c>
      <c r="OL70" s="37">
        <f t="shared" si="776"/>
        <v>0</v>
      </c>
      <c r="OM70" s="37">
        <f t="shared" si="776"/>
        <v>0</v>
      </c>
      <c r="ON70" s="37">
        <f t="shared" si="776"/>
        <v>0</v>
      </c>
      <c r="OO70" s="37">
        <f t="shared" si="776"/>
        <v>0</v>
      </c>
      <c r="OP70" s="37">
        <f t="shared" si="776"/>
        <v>0</v>
      </c>
      <c r="OQ70" s="37">
        <f t="shared" si="776"/>
        <v>0</v>
      </c>
      <c r="OR70" s="37">
        <f t="shared" si="776"/>
        <v>0</v>
      </c>
      <c r="OS70" s="37">
        <f t="shared" si="776"/>
        <v>0</v>
      </c>
      <c r="OT70" s="37">
        <f t="shared" si="776"/>
        <v>0</v>
      </c>
      <c r="OU70" s="37">
        <f t="shared" si="776"/>
        <v>0</v>
      </c>
      <c r="OV70" s="37">
        <f t="shared" si="776"/>
        <v>0</v>
      </c>
      <c r="OW70" s="37">
        <f t="shared" si="776"/>
        <v>0</v>
      </c>
      <c r="OX70" s="37">
        <f t="shared" si="776"/>
        <v>0</v>
      </c>
      <c r="OY70" s="37">
        <f t="shared" si="776"/>
        <v>0</v>
      </c>
      <c r="OZ70" s="37">
        <f t="shared" si="776"/>
        <v>0</v>
      </c>
      <c r="PA70" s="37">
        <f t="shared" si="776"/>
        <v>0</v>
      </c>
      <c r="PB70" s="37">
        <f t="shared" si="776"/>
        <v>0</v>
      </c>
      <c r="PC70" s="37">
        <f t="shared" si="776"/>
        <v>0</v>
      </c>
      <c r="PD70" s="37">
        <f t="shared" si="776"/>
        <v>0</v>
      </c>
      <c r="PE70" s="37">
        <f t="shared" si="776"/>
        <v>0</v>
      </c>
      <c r="PF70" s="37">
        <f t="shared" si="776"/>
        <v>0</v>
      </c>
      <c r="PG70" s="37">
        <f t="shared" si="776"/>
        <v>0</v>
      </c>
      <c r="PH70" s="37">
        <f t="shared" si="776"/>
        <v>0</v>
      </c>
      <c r="PI70" s="37">
        <f t="shared" si="776"/>
        <v>0</v>
      </c>
      <c r="PJ70" s="37">
        <f t="shared" si="776"/>
        <v>0</v>
      </c>
      <c r="PK70" s="37">
        <f t="shared" si="776"/>
        <v>0</v>
      </c>
      <c r="PL70" s="37">
        <f t="shared" si="776"/>
        <v>0</v>
      </c>
      <c r="PM70" s="37">
        <f t="shared" si="776"/>
        <v>0</v>
      </c>
      <c r="PN70" s="37">
        <f t="shared" si="776"/>
        <v>0</v>
      </c>
      <c r="PO70" s="37">
        <f t="shared" si="776"/>
        <v>0</v>
      </c>
      <c r="PP70" s="37">
        <f t="shared" si="776"/>
        <v>0</v>
      </c>
      <c r="PQ70" s="37">
        <f t="shared" si="776"/>
        <v>0</v>
      </c>
      <c r="PR70" s="37">
        <f t="shared" si="776"/>
        <v>0</v>
      </c>
      <c r="PS70" s="37">
        <f t="shared" si="776"/>
        <v>0</v>
      </c>
      <c r="PT70" s="37">
        <f t="shared" si="776"/>
        <v>0</v>
      </c>
      <c r="PU70" s="37">
        <f t="shared" si="776"/>
        <v>0</v>
      </c>
      <c r="PV70" s="37">
        <f t="shared" si="776"/>
        <v>0</v>
      </c>
      <c r="PW70" s="37">
        <f t="shared" si="776"/>
        <v>0</v>
      </c>
      <c r="PX70" s="37">
        <f t="shared" si="776"/>
        <v>0</v>
      </c>
      <c r="PY70" s="37">
        <f t="shared" si="776"/>
        <v>0</v>
      </c>
      <c r="PZ70" s="37">
        <f t="shared" si="776"/>
        <v>0</v>
      </c>
      <c r="QA70" s="37">
        <f t="shared" si="776"/>
        <v>0</v>
      </c>
      <c r="QB70" s="37">
        <f t="shared" si="776"/>
        <v>0</v>
      </c>
      <c r="QC70" s="37">
        <f t="shared" si="776"/>
        <v>0</v>
      </c>
      <c r="QD70" s="37">
        <f t="shared" ref="QD70:SG70" si="777">IF(QD37=$B$27,($B$87*QD67),IF(QD37=$B$27+1,($C$87*QD67),IF(QD37=$B$27+2,($D$87*QD67),IF(QD37=$B$27+3,($E$87*QD67),IF(QD37=$B$27+4,($F$87*QD67),IF(QD37=$B$27+5,($G$87*QD67),IF(QD37=$B$27+6,($H$87*QD67),IF(QD37=$B$27+7,($I$87*QD67),IF(QD37=$B$27+8,($J$87*QD67),IF(QD37=$B$27+9,($K$87*QD67),IF(QD37=$B$27+10,($L$87*QD67),IF(QD37=$B$27+11,($M$87*QD67),IF(QD37=$B$27+12,($N$87*QD67),IF(QD37=$B$27+13,($O$87*QD67),IF(QD37&gt;=$B$27+14,($O$87*QD67),IF(QD37&lt;$B$27,0))))))))))))))))*QD61</f>
        <v>0</v>
      </c>
      <c r="QE70" s="37">
        <f t="shared" si="777"/>
        <v>0</v>
      </c>
      <c r="QF70" s="37">
        <f t="shared" si="777"/>
        <v>0</v>
      </c>
      <c r="QG70" s="37">
        <f t="shared" si="777"/>
        <v>0</v>
      </c>
      <c r="QH70" s="37">
        <f t="shared" si="777"/>
        <v>0</v>
      </c>
      <c r="QI70" s="37">
        <f t="shared" si="777"/>
        <v>0</v>
      </c>
      <c r="QJ70" s="37">
        <f t="shared" si="777"/>
        <v>0</v>
      </c>
      <c r="QK70" s="37">
        <f t="shared" si="777"/>
        <v>0</v>
      </c>
      <c r="QL70" s="37">
        <f t="shared" si="777"/>
        <v>0</v>
      </c>
      <c r="QM70" s="37">
        <f t="shared" si="777"/>
        <v>0</v>
      </c>
      <c r="QN70" s="37">
        <f t="shared" si="777"/>
        <v>0</v>
      </c>
      <c r="QO70" s="37">
        <f t="shared" si="777"/>
        <v>0</v>
      </c>
      <c r="QP70" s="37">
        <f t="shared" si="777"/>
        <v>0</v>
      </c>
      <c r="QQ70" s="37">
        <f t="shared" si="777"/>
        <v>0</v>
      </c>
      <c r="QR70" s="37">
        <f t="shared" si="777"/>
        <v>0</v>
      </c>
      <c r="QS70" s="37">
        <f t="shared" si="777"/>
        <v>0</v>
      </c>
      <c r="QT70" s="37">
        <f t="shared" si="777"/>
        <v>0</v>
      </c>
      <c r="QU70" s="37">
        <f t="shared" si="777"/>
        <v>0</v>
      </c>
      <c r="QV70" s="37">
        <f t="shared" si="777"/>
        <v>0</v>
      </c>
      <c r="QW70" s="37">
        <f t="shared" si="777"/>
        <v>0</v>
      </c>
      <c r="QX70" s="37">
        <f t="shared" si="777"/>
        <v>0</v>
      </c>
      <c r="QY70" s="37">
        <f t="shared" si="777"/>
        <v>0</v>
      </c>
      <c r="QZ70" s="37">
        <f t="shared" si="777"/>
        <v>0</v>
      </c>
      <c r="RA70" s="37">
        <f t="shared" si="777"/>
        <v>0</v>
      </c>
      <c r="RB70" s="37">
        <f t="shared" si="777"/>
        <v>0</v>
      </c>
      <c r="RC70" s="37">
        <f t="shared" si="777"/>
        <v>0</v>
      </c>
      <c r="RD70" s="37">
        <f t="shared" si="777"/>
        <v>0</v>
      </c>
      <c r="RE70" s="37">
        <f t="shared" si="777"/>
        <v>0</v>
      </c>
      <c r="RF70" s="37">
        <f t="shared" si="777"/>
        <v>0</v>
      </c>
      <c r="RG70" s="37">
        <f t="shared" si="777"/>
        <v>0</v>
      </c>
      <c r="RH70" s="37">
        <f t="shared" si="777"/>
        <v>0</v>
      </c>
      <c r="RI70" s="37">
        <f t="shared" si="777"/>
        <v>0</v>
      </c>
      <c r="RJ70" s="37">
        <f t="shared" si="777"/>
        <v>0</v>
      </c>
      <c r="RK70" s="37">
        <f t="shared" si="777"/>
        <v>0</v>
      </c>
      <c r="RL70" s="37">
        <f t="shared" si="777"/>
        <v>0</v>
      </c>
      <c r="RM70" s="37">
        <f t="shared" si="777"/>
        <v>0</v>
      </c>
      <c r="RN70" s="37">
        <f t="shared" si="777"/>
        <v>0</v>
      </c>
      <c r="RO70" s="37">
        <f t="shared" si="777"/>
        <v>0</v>
      </c>
      <c r="RP70" s="37">
        <f t="shared" si="777"/>
        <v>0</v>
      </c>
      <c r="RQ70" s="37">
        <f t="shared" si="777"/>
        <v>0</v>
      </c>
      <c r="RR70" s="37">
        <f t="shared" si="777"/>
        <v>0</v>
      </c>
      <c r="RS70" s="37">
        <f t="shared" si="777"/>
        <v>0</v>
      </c>
      <c r="RT70" s="37">
        <f t="shared" si="777"/>
        <v>0</v>
      </c>
      <c r="RU70" s="37">
        <f t="shared" si="777"/>
        <v>0</v>
      </c>
      <c r="RV70" s="37">
        <f t="shared" si="777"/>
        <v>0</v>
      </c>
      <c r="RW70" s="37">
        <f t="shared" si="777"/>
        <v>0</v>
      </c>
      <c r="RX70" s="37">
        <f t="shared" si="777"/>
        <v>0</v>
      </c>
      <c r="RY70" s="37">
        <f t="shared" si="777"/>
        <v>0</v>
      </c>
      <c r="RZ70" s="37">
        <f t="shared" si="777"/>
        <v>0</v>
      </c>
      <c r="SA70" s="37">
        <f t="shared" si="777"/>
        <v>0</v>
      </c>
      <c r="SB70" s="37">
        <f t="shared" si="777"/>
        <v>0</v>
      </c>
      <c r="SC70" s="37">
        <f t="shared" si="777"/>
        <v>0</v>
      </c>
      <c r="SD70" s="37">
        <f t="shared" si="777"/>
        <v>0</v>
      </c>
      <c r="SE70" s="37">
        <f t="shared" si="777"/>
        <v>0</v>
      </c>
      <c r="SF70" s="37">
        <f t="shared" si="777"/>
        <v>0</v>
      </c>
      <c r="SG70" s="37">
        <f t="shared" si="777"/>
        <v>0</v>
      </c>
      <c r="SH70" s="37">
        <f t="shared" ref="SH70:SY70" si="778">IF(SH37=$B$27,($B$87*SH67),IF(SH37=$B$27+1,($C$87*SH67),IF(SH37=$B$27+2,($D$87*SH67),IF(SH37=$B$27+3,($E$87*SH67),IF(SH37=$B$27+4,($F$87*SH67),IF(SH37=$B$27+5,($G$87*SH67),IF(SH37=$B$27+6,($H$87*SH67),IF(SH37=$B$27+7,($I$87*SH67),IF(SH37=$B$27+8,($J$87*SH67),IF(SH37=$B$27+9,($K$87*SH67),IF(SH37=$B$27+10,($L$87*SH67),IF(SH37=$B$27+11,($M$87*SH67),IF(SH37=$B$27+12,($N$87*SH67),IF(SH37=$B$27+13,($O$87*SH67),IF(SH37&gt;=$B$27+14,($O$87*SH67),IF(SH37&lt;$B$27,0))))))))))))))))*SH61</f>
        <v>0</v>
      </c>
      <c r="SI70" s="37">
        <f t="shared" si="778"/>
        <v>0</v>
      </c>
      <c r="SJ70" s="37">
        <f t="shared" si="778"/>
        <v>0</v>
      </c>
      <c r="SK70" s="37">
        <f t="shared" si="778"/>
        <v>0</v>
      </c>
      <c r="SL70" s="37">
        <f t="shared" si="778"/>
        <v>0</v>
      </c>
      <c r="SM70" s="37">
        <f t="shared" si="778"/>
        <v>0</v>
      </c>
      <c r="SN70" s="37">
        <f t="shared" si="778"/>
        <v>0</v>
      </c>
      <c r="SO70" s="37">
        <f t="shared" si="778"/>
        <v>0</v>
      </c>
      <c r="SP70" s="37">
        <f t="shared" si="778"/>
        <v>0</v>
      </c>
      <c r="SQ70" s="37">
        <f t="shared" si="778"/>
        <v>0</v>
      </c>
      <c r="SR70" s="37">
        <f t="shared" si="778"/>
        <v>0</v>
      </c>
      <c r="SS70" s="37">
        <f t="shared" si="778"/>
        <v>0</v>
      </c>
      <c r="ST70" s="37">
        <f t="shared" si="778"/>
        <v>0</v>
      </c>
      <c r="SU70" s="37">
        <f t="shared" si="778"/>
        <v>0</v>
      </c>
      <c r="SV70" s="37">
        <f t="shared" si="778"/>
        <v>0</v>
      </c>
      <c r="SW70" s="37">
        <f t="shared" si="778"/>
        <v>0</v>
      </c>
      <c r="SX70" s="37">
        <f t="shared" si="778"/>
        <v>0</v>
      </c>
      <c r="SY70" s="37">
        <f t="shared" si="778"/>
        <v>0</v>
      </c>
      <c r="SZ70" s="54"/>
      <c r="TA70" s="54"/>
      <c r="TB70" s="54"/>
      <c r="TC70" s="54"/>
      <c r="TD70" s="54"/>
      <c r="TE70" s="54"/>
      <c r="TF70" s="54"/>
      <c r="TG70" s="54"/>
      <c r="TH70" s="54"/>
      <c r="TI70" s="54"/>
      <c r="TJ70" s="54"/>
      <c r="TK70" s="54"/>
      <c r="TL70" s="54"/>
      <c r="TM70" s="54"/>
      <c r="TN70" s="54"/>
      <c r="TO70" s="54"/>
      <c r="TP70" s="54"/>
      <c r="TQ70" s="54"/>
      <c r="TR70" s="54"/>
      <c r="TS70" s="54"/>
      <c r="TT70" s="54"/>
      <c r="TU70" s="54"/>
      <c r="TV70" s="54"/>
      <c r="TW70" s="54"/>
      <c r="TX70" s="54"/>
      <c r="TY70" s="54"/>
      <c r="TZ70" s="54"/>
      <c r="UA70" s="54"/>
      <c r="UB70" s="54"/>
      <c r="UC70" s="54"/>
      <c r="UD70" s="54"/>
      <c r="UE70" s="54"/>
      <c r="UF70" s="54"/>
      <c r="UG70" s="54"/>
      <c r="UH70" s="54"/>
      <c r="UI70" s="54"/>
      <c r="UJ70" s="54"/>
      <c r="UK70" s="54"/>
      <c r="UL70" s="54"/>
      <c r="UM70" s="54"/>
      <c r="UN70" s="54"/>
      <c r="UO70" s="54"/>
      <c r="UP70" s="54"/>
      <c r="UQ70" s="54"/>
      <c r="UR70" s="54"/>
      <c r="US70" s="54"/>
      <c r="UT70" s="54"/>
      <c r="UU70" s="54"/>
      <c r="UV70" s="54"/>
      <c r="UW70" s="54"/>
      <c r="UX70" s="54"/>
      <c r="UY70" s="54"/>
      <c r="UZ70" s="54"/>
      <c r="VA70" s="54"/>
      <c r="VB70" s="54"/>
      <c r="VC70" s="54"/>
      <c r="VD70" s="54"/>
      <c r="VE70" s="54"/>
      <c r="VF70" s="54"/>
      <c r="VG70" s="54"/>
      <c r="VH70" s="54"/>
      <c r="VI70" s="54"/>
      <c r="VJ70" s="54"/>
      <c r="VK70" s="54"/>
      <c r="VL70" s="54"/>
      <c r="VM70" s="54"/>
      <c r="VN70" s="54"/>
      <c r="VO70" s="54"/>
      <c r="VP70" s="54"/>
      <c r="VQ70" s="54"/>
      <c r="VR70" s="54"/>
      <c r="VS70" s="54"/>
      <c r="VT70" s="54"/>
      <c r="VU70" s="54"/>
      <c r="VV70" s="54"/>
      <c r="VW70" s="54"/>
      <c r="VX70" s="54"/>
      <c r="VY70" s="54"/>
      <c r="VZ70" s="54"/>
      <c r="WA70" s="54"/>
      <c r="WB70" s="54"/>
      <c r="WC70" s="54"/>
      <c r="WD70" s="54"/>
      <c r="WE70" s="54"/>
      <c r="WF70" s="54"/>
      <c r="WG70" s="54"/>
      <c r="WH70" s="54"/>
      <c r="WI70" s="54"/>
    </row>
    <row r="71" spans="1:607" s="54" customFormat="1" ht="18.5" x14ac:dyDescent="0.45">
      <c r="A71" s="52" t="s">
        <v>74</v>
      </c>
      <c r="B71" s="39">
        <f t="shared" ref="B71:BM71" si="779">IF($B$24="NO",0,IF(B37=$B$25,$B$84,IF(B37=$B$25+1,$C$84,IF(B37=$B$25+2,$D$84,IF(B37=$B$25+3,$E$84,IF(B37=$B$25+4,$F$84,IF(B37=$B$25+5,$G$84,IF(B37=$B$25+6,$H$84,IF(B37=$B$25+7,$I$84,IF(B37=$B$25+8,$J$84,IF(B37=$B$25+9,$K$84,IF(B37=$B$25+10,$L$84,IF(B37=$B$25+11,$M$84,IF(B37=$B$25+12,$N$84,IF(B37=$B$25+13,$O$84,IF(B37&gt;=$B$25+14,$O$84,IF(B37&lt;$B$25,0))))))))))))))))*B60)</f>
        <v>0</v>
      </c>
      <c r="C71" s="39">
        <f t="shared" si="779"/>
        <v>0</v>
      </c>
      <c r="D71" s="39">
        <f t="shared" si="779"/>
        <v>0</v>
      </c>
      <c r="E71" s="39">
        <f t="shared" si="779"/>
        <v>0</v>
      </c>
      <c r="F71" s="39">
        <f t="shared" si="779"/>
        <v>0</v>
      </c>
      <c r="G71" s="39">
        <f t="shared" si="779"/>
        <v>0</v>
      </c>
      <c r="H71" s="39">
        <f t="shared" si="779"/>
        <v>0</v>
      </c>
      <c r="I71" s="39">
        <f t="shared" si="779"/>
        <v>0</v>
      </c>
      <c r="J71" s="39">
        <f t="shared" si="779"/>
        <v>0</v>
      </c>
      <c r="K71" s="39">
        <f t="shared" si="779"/>
        <v>0</v>
      </c>
      <c r="L71" s="39">
        <f t="shared" si="779"/>
        <v>0</v>
      </c>
      <c r="M71" s="39">
        <f t="shared" si="779"/>
        <v>0</v>
      </c>
      <c r="N71" s="39">
        <f t="shared" si="779"/>
        <v>0</v>
      </c>
      <c r="O71" s="39">
        <f t="shared" si="779"/>
        <v>0</v>
      </c>
      <c r="P71" s="39">
        <f t="shared" si="779"/>
        <v>0</v>
      </c>
      <c r="Q71" s="39">
        <f t="shared" si="779"/>
        <v>0</v>
      </c>
      <c r="R71" s="39">
        <f t="shared" si="779"/>
        <v>0</v>
      </c>
      <c r="S71" s="39">
        <f t="shared" si="779"/>
        <v>0</v>
      </c>
      <c r="T71" s="39">
        <f t="shared" si="779"/>
        <v>0</v>
      </c>
      <c r="U71" s="39">
        <f t="shared" si="779"/>
        <v>0</v>
      </c>
      <c r="V71" s="39">
        <f t="shared" si="779"/>
        <v>0</v>
      </c>
      <c r="W71" s="39">
        <f t="shared" si="779"/>
        <v>0</v>
      </c>
      <c r="X71" s="39">
        <f t="shared" si="779"/>
        <v>0</v>
      </c>
      <c r="Y71" s="39">
        <f t="shared" si="779"/>
        <v>0</v>
      </c>
      <c r="Z71" s="39">
        <f t="shared" si="779"/>
        <v>0</v>
      </c>
      <c r="AA71" s="39">
        <f t="shared" si="779"/>
        <v>0</v>
      </c>
      <c r="AB71" s="39">
        <f t="shared" si="779"/>
        <v>0</v>
      </c>
      <c r="AC71" s="39">
        <f t="shared" si="779"/>
        <v>0</v>
      </c>
      <c r="AD71" s="39">
        <f t="shared" si="779"/>
        <v>0</v>
      </c>
      <c r="AE71" s="39">
        <f t="shared" si="779"/>
        <v>0</v>
      </c>
      <c r="AF71" s="39">
        <f t="shared" si="779"/>
        <v>0</v>
      </c>
      <c r="AG71" s="39">
        <f t="shared" si="779"/>
        <v>0</v>
      </c>
      <c r="AH71" s="39">
        <f t="shared" si="779"/>
        <v>0</v>
      </c>
      <c r="AI71" s="39">
        <f t="shared" si="779"/>
        <v>0</v>
      </c>
      <c r="AJ71" s="39">
        <f t="shared" si="779"/>
        <v>0</v>
      </c>
      <c r="AK71" s="39">
        <f t="shared" si="779"/>
        <v>0</v>
      </c>
      <c r="AL71" s="39">
        <f t="shared" si="779"/>
        <v>0</v>
      </c>
      <c r="AM71" s="39">
        <f t="shared" si="779"/>
        <v>0</v>
      </c>
      <c r="AN71" s="39">
        <f t="shared" si="779"/>
        <v>0</v>
      </c>
      <c r="AO71" s="39">
        <f t="shared" si="779"/>
        <v>0</v>
      </c>
      <c r="AP71" s="39">
        <f t="shared" si="779"/>
        <v>0</v>
      </c>
      <c r="AQ71" s="39">
        <f t="shared" si="779"/>
        <v>0</v>
      </c>
      <c r="AR71" s="39">
        <f t="shared" si="779"/>
        <v>0</v>
      </c>
      <c r="AS71" s="39">
        <f t="shared" si="779"/>
        <v>0</v>
      </c>
      <c r="AT71" s="39">
        <f t="shared" si="779"/>
        <v>0</v>
      </c>
      <c r="AU71" s="39">
        <f t="shared" si="779"/>
        <v>0</v>
      </c>
      <c r="AV71" s="39">
        <f t="shared" si="779"/>
        <v>0</v>
      </c>
      <c r="AW71" s="39">
        <f t="shared" si="779"/>
        <v>0</v>
      </c>
      <c r="AX71" s="39">
        <f t="shared" si="779"/>
        <v>0</v>
      </c>
      <c r="AY71" s="39">
        <f t="shared" si="779"/>
        <v>0</v>
      </c>
      <c r="AZ71" s="39">
        <f t="shared" si="779"/>
        <v>0</v>
      </c>
      <c r="BA71" s="39">
        <f t="shared" si="779"/>
        <v>0</v>
      </c>
      <c r="BB71" s="39">
        <f t="shared" si="779"/>
        <v>0</v>
      </c>
      <c r="BC71" s="39">
        <f t="shared" si="779"/>
        <v>0</v>
      </c>
      <c r="BD71" s="39">
        <f t="shared" si="779"/>
        <v>0</v>
      </c>
      <c r="BE71" s="39">
        <f t="shared" si="779"/>
        <v>0</v>
      </c>
      <c r="BF71" s="39">
        <f t="shared" si="779"/>
        <v>0</v>
      </c>
      <c r="BG71" s="39">
        <f t="shared" si="779"/>
        <v>0</v>
      </c>
      <c r="BH71" s="39">
        <f t="shared" si="779"/>
        <v>0</v>
      </c>
      <c r="BI71" s="39">
        <f t="shared" si="779"/>
        <v>0</v>
      </c>
      <c r="BJ71" s="39">
        <f t="shared" si="779"/>
        <v>0</v>
      </c>
      <c r="BK71" s="39">
        <f t="shared" si="779"/>
        <v>0</v>
      </c>
      <c r="BL71" s="39">
        <f t="shared" si="779"/>
        <v>0</v>
      </c>
      <c r="BM71" s="39">
        <f t="shared" si="779"/>
        <v>0</v>
      </c>
      <c r="BN71" s="39">
        <f t="shared" ref="BN71:DY71" si="780">IF($B$24="NO",0,IF(BN37=$B$25,$B$84,IF(BN37=$B$25+1,$C$84,IF(BN37=$B$25+2,$D$84,IF(BN37=$B$25+3,$E$84,IF(BN37=$B$25+4,$F$84,IF(BN37=$B$25+5,$G$84,IF(BN37=$B$25+6,$H$84,IF(BN37=$B$25+7,$I$84,IF(BN37=$B$25+8,$J$84,IF(BN37=$B$25+9,$K$84,IF(BN37=$B$25+10,$L$84,IF(BN37=$B$25+11,$M$84,IF(BN37=$B$25+12,$N$84,IF(BN37=$B$25+13,$O$84,IF(BN37&gt;=$B$25+14,$O$84,IF(BN37&lt;$B$25,0))))))))))))))))*BN60)</f>
        <v>0</v>
      </c>
      <c r="BO71" s="39">
        <f t="shared" si="780"/>
        <v>0</v>
      </c>
      <c r="BP71" s="39">
        <f t="shared" si="780"/>
        <v>0</v>
      </c>
      <c r="BQ71" s="39">
        <f t="shared" si="780"/>
        <v>0</v>
      </c>
      <c r="BR71" s="39">
        <f t="shared" si="780"/>
        <v>0</v>
      </c>
      <c r="BS71" s="39">
        <f t="shared" si="780"/>
        <v>0</v>
      </c>
      <c r="BT71" s="39">
        <f t="shared" si="780"/>
        <v>0</v>
      </c>
      <c r="BU71" s="39">
        <f t="shared" si="780"/>
        <v>0</v>
      </c>
      <c r="BV71" s="39">
        <f t="shared" si="780"/>
        <v>0</v>
      </c>
      <c r="BW71" s="39">
        <f t="shared" si="780"/>
        <v>0</v>
      </c>
      <c r="BX71" s="39">
        <f t="shared" si="780"/>
        <v>0</v>
      </c>
      <c r="BY71" s="39">
        <f t="shared" si="780"/>
        <v>0</v>
      </c>
      <c r="BZ71" s="39">
        <f t="shared" si="780"/>
        <v>0</v>
      </c>
      <c r="CA71" s="39">
        <f t="shared" si="780"/>
        <v>0</v>
      </c>
      <c r="CB71" s="39">
        <f t="shared" si="780"/>
        <v>0</v>
      </c>
      <c r="CC71" s="39">
        <f t="shared" si="780"/>
        <v>0</v>
      </c>
      <c r="CD71" s="39">
        <f t="shared" si="780"/>
        <v>0</v>
      </c>
      <c r="CE71" s="39">
        <f t="shared" si="780"/>
        <v>0</v>
      </c>
      <c r="CF71" s="39">
        <f t="shared" si="780"/>
        <v>0</v>
      </c>
      <c r="CG71" s="39">
        <f t="shared" si="780"/>
        <v>0</v>
      </c>
      <c r="CH71" s="39">
        <f t="shared" si="780"/>
        <v>0</v>
      </c>
      <c r="CI71" s="39">
        <f t="shared" si="780"/>
        <v>0</v>
      </c>
      <c r="CJ71" s="39">
        <f t="shared" si="780"/>
        <v>0</v>
      </c>
      <c r="CK71" s="39">
        <f t="shared" si="780"/>
        <v>0</v>
      </c>
      <c r="CL71" s="39">
        <f t="shared" si="780"/>
        <v>0</v>
      </c>
      <c r="CM71" s="39">
        <f t="shared" si="780"/>
        <v>0</v>
      </c>
      <c r="CN71" s="39">
        <f t="shared" si="780"/>
        <v>0</v>
      </c>
      <c r="CO71" s="39">
        <f t="shared" si="780"/>
        <v>0</v>
      </c>
      <c r="CP71" s="39">
        <f t="shared" si="780"/>
        <v>200</v>
      </c>
      <c r="CQ71" s="39">
        <f t="shared" si="780"/>
        <v>200</v>
      </c>
      <c r="CR71" s="39">
        <f t="shared" si="780"/>
        <v>200</v>
      </c>
      <c r="CS71" s="39">
        <f t="shared" si="780"/>
        <v>200</v>
      </c>
      <c r="CT71" s="39">
        <f t="shared" si="780"/>
        <v>300</v>
      </c>
      <c r="CU71" s="39">
        <f t="shared" si="780"/>
        <v>300</v>
      </c>
      <c r="CV71" s="39">
        <f t="shared" si="780"/>
        <v>300</v>
      </c>
      <c r="CW71" s="39">
        <f t="shared" si="780"/>
        <v>400</v>
      </c>
      <c r="CX71" s="39">
        <f t="shared" si="780"/>
        <v>400</v>
      </c>
      <c r="CY71" s="39">
        <f t="shared" si="780"/>
        <v>400</v>
      </c>
      <c r="CZ71" s="39">
        <f t="shared" si="780"/>
        <v>500</v>
      </c>
      <c r="DA71" s="39">
        <f t="shared" si="780"/>
        <v>500</v>
      </c>
      <c r="DB71" s="39">
        <f t="shared" si="780"/>
        <v>500</v>
      </c>
      <c r="DC71" s="39">
        <f t="shared" si="780"/>
        <v>500</v>
      </c>
      <c r="DD71" s="39">
        <f t="shared" si="780"/>
        <v>500</v>
      </c>
      <c r="DE71" s="39">
        <f t="shared" si="780"/>
        <v>500</v>
      </c>
      <c r="DF71" s="39">
        <f t="shared" si="780"/>
        <v>500</v>
      </c>
      <c r="DG71" s="39">
        <f t="shared" si="780"/>
        <v>500</v>
      </c>
      <c r="DH71" s="39">
        <f t="shared" si="780"/>
        <v>500</v>
      </c>
      <c r="DI71" s="39">
        <f t="shared" si="780"/>
        <v>0</v>
      </c>
      <c r="DJ71" s="39">
        <f t="shared" si="780"/>
        <v>0</v>
      </c>
      <c r="DK71" s="39">
        <f t="shared" si="780"/>
        <v>0</v>
      </c>
      <c r="DL71" s="39">
        <f t="shared" si="780"/>
        <v>0</v>
      </c>
      <c r="DM71" s="39">
        <f t="shared" si="780"/>
        <v>0</v>
      </c>
      <c r="DN71" s="39">
        <f t="shared" si="780"/>
        <v>0</v>
      </c>
      <c r="DO71" s="39">
        <f t="shared" si="780"/>
        <v>0</v>
      </c>
      <c r="DP71" s="39">
        <f t="shared" si="780"/>
        <v>0</v>
      </c>
      <c r="DQ71" s="39">
        <f t="shared" si="780"/>
        <v>0</v>
      </c>
      <c r="DR71" s="39">
        <f t="shared" si="780"/>
        <v>0</v>
      </c>
      <c r="DS71" s="39">
        <f t="shared" si="780"/>
        <v>0</v>
      </c>
      <c r="DT71" s="39">
        <f t="shared" si="780"/>
        <v>0</v>
      </c>
      <c r="DU71" s="39">
        <f t="shared" si="780"/>
        <v>0</v>
      </c>
      <c r="DV71" s="39">
        <f t="shared" si="780"/>
        <v>0</v>
      </c>
      <c r="DW71" s="39">
        <f t="shared" si="780"/>
        <v>0</v>
      </c>
      <c r="DX71" s="39">
        <f t="shared" si="780"/>
        <v>0</v>
      </c>
      <c r="DY71" s="39">
        <f t="shared" si="780"/>
        <v>0</v>
      </c>
      <c r="DZ71" s="39">
        <f t="shared" ref="DZ71:GK71" si="781">IF($B$24="NO",0,IF(DZ37=$B$25,$B$84,IF(DZ37=$B$25+1,$C$84,IF(DZ37=$B$25+2,$D$84,IF(DZ37=$B$25+3,$E$84,IF(DZ37=$B$25+4,$F$84,IF(DZ37=$B$25+5,$G$84,IF(DZ37=$B$25+6,$H$84,IF(DZ37=$B$25+7,$I$84,IF(DZ37=$B$25+8,$J$84,IF(DZ37=$B$25+9,$K$84,IF(DZ37=$B$25+10,$L$84,IF(DZ37=$B$25+11,$M$84,IF(DZ37=$B$25+12,$N$84,IF(DZ37=$B$25+13,$O$84,IF(DZ37&gt;=$B$25+14,$O$84,IF(DZ37&lt;$B$25,0))))))))))))))))*DZ60)</f>
        <v>0</v>
      </c>
      <c r="EA71" s="39">
        <f t="shared" si="781"/>
        <v>0</v>
      </c>
      <c r="EB71" s="39">
        <f t="shared" si="781"/>
        <v>0</v>
      </c>
      <c r="EC71" s="39">
        <f t="shared" si="781"/>
        <v>0</v>
      </c>
      <c r="ED71" s="39">
        <f t="shared" si="781"/>
        <v>0</v>
      </c>
      <c r="EE71" s="39">
        <f t="shared" si="781"/>
        <v>0</v>
      </c>
      <c r="EF71" s="39">
        <f t="shared" si="781"/>
        <v>0</v>
      </c>
      <c r="EG71" s="39">
        <f t="shared" si="781"/>
        <v>0</v>
      </c>
      <c r="EH71" s="39">
        <f t="shared" si="781"/>
        <v>0</v>
      </c>
      <c r="EI71" s="39">
        <f t="shared" si="781"/>
        <v>0</v>
      </c>
      <c r="EJ71" s="39">
        <f t="shared" si="781"/>
        <v>0</v>
      </c>
      <c r="EK71" s="39">
        <f t="shared" si="781"/>
        <v>0</v>
      </c>
      <c r="EL71" s="39">
        <f t="shared" si="781"/>
        <v>0</v>
      </c>
      <c r="EM71" s="39">
        <f t="shared" si="781"/>
        <v>0</v>
      </c>
      <c r="EN71" s="39">
        <f t="shared" si="781"/>
        <v>0</v>
      </c>
      <c r="EO71" s="39">
        <f t="shared" si="781"/>
        <v>0</v>
      </c>
      <c r="EP71" s="39">
        <f t="shared" si="781"/>
        <v>0</v>
      </c>
      <c r="EQ71" s="39">
        <f t="shared" si="781"/>
        <v>0</v>
      </c>
      <c r="ER71" s="39">
        <f t="shared" si="781"/>
        <v>0</v>
      </c>
      <c r="ES71" s="39">
        <f t="shared" si="781"/>
        <v>0</v>
      </c>
      <c r="ET71" s="39">
        <f t="shared" si="781"/>
        <v>0</v>
      </c>
      <c r="EU71" s="39">
        <f t="shared" si="781"/>
        <v>0</v>
      </c>
      <c r="EV71" s="39">
        <f t="shared" si="781"/>
        <v>0</v>
      </c>
      <c r="EW71" s="39">
        <f t="shared" si="781"/>
        <v>0</v>
      </c>
      <c r="EX71" s="39">
        <f t="shared" si="781"/>
        <v>0</v>
      </c>
      <c r="EY71" s="39">
        <f t="shared" si="781"/>
        <v>0</v>
      </c>
      <c r="EZ71" s="39">
        <f t="shared" si="781"/>
        <v>0</v>
      </c>
      <c r="FA71" s="39">
        <f t="shared" si="781"/>
        <v>0</v>
      </c>
      <c r="FB71" s="39">
        <f t="shared" si="781"/>
        <v>0</v>
      </c>
      <c r="FC71" s="39">
        <f t="shared" si="781"/>
        <v>0</v>
      </c>
      <c r="FD71" s="39">
        <f t="shared" si="781"/>
        <v>0</v>
      </c>
      <c r="FE71" s="39">
        <f t="shared" si="781"/>
        <v>0</v>
      </c>
      <c r="FF71" s="39">
        <f t="shared" si="781"/>
        <v>0</v>
      </c>
      <c r="FG71" s="39">
        <f t="shared" si="781"/>
        <v>0</v>
      </c>
      <c r="FH71" s="39">
        <f t="shared" si="781"/>
        <v>0</v>
      </c>
      <c r="FI71" s="39">
        <f t="shared" si="781"/>
        <v>0</v>
      </c>
      <c r="FJ71" s="39">
        <f t="shared" si="781"/>
        <v>0</v>
      </c>
      <c r="FK71" s="39">
        <f t="shared" si="781"/>
        <v>0</v>
      </c>
      <c r="FL71" s="39">
        <f t="shared" si="781"/>
        <v>0</v>
      </c>
      <c r="FM71" s="39">
        <f t="shared" si="781"/>
        <v>0</v>
      </c>
      <c r="FN71" s="39">
        <f t="shared" si="781"/>
        <v>0</v>
      </c>
      <c r="FO71" s="39">
        <f t="shared" si="781"/>
        <v>0</v>
      </c>
      <c r="FP71" s="39">
        <f t="shared" si="781"/>
        <v>0</v>
      </c>
      <c r="FQ71" s="39">
        <f t="shared" si="781"/>
        <v>0</v>
      </c>
      <c r="FR71" s="39">
        <f t="shared" si="781"/>
        <v>0</v>
      </c>
      <c r="FS71" s="39">
        <f t="shared" si="781"/>
        <v>0</v>
      </c>
      <c r="FT71" s="39">
        <f t="shared" si="781"/>
        <v>0</v>
      </c>
      <c r="FU71" s="39">
        <f t="shared" si="781"/>
        <v>0</v>
      </c>
      <c r="FV71" s="39">
        <f t="shared" si="781"/>
        <v>0</v>
      </c>
      <c r="FW71" s="39">
        <f t="shared" si="781"/>
        <v>0</v>
      </c>
      <c r="FX71" s="39">
        <f t="shared" si="781"/>
        <v>0</v>
      </c>
      <c r="FY71" s="39">
        <f t="shared" si="781"/>
        <v>0</v>
      </c>
      <c r="FZ71" s="39">
        <f t="shared" si="781"/>
        <v>0</v>
      </c>
      <c r="GA71" s="39">
        <f t="shared" si="781"/>
        <v>0</v>
      </c>
      <c r="GB71" s="39">
        <f t="shared" si="781"/>
        <v>0</v>
      </c>
      <c r="GC71" s="39">
        <f t="shared" si="781"/>
        <v>0</v>
      </c>
      <c r="GD71" s="39">
        <f t="shared" si="781"/>
        <v>0</v>
      </c>
      <c r="GE71" s="39">
        <f t="shared" si="781"/>
        <v>0</v>
      </c>
      <c r="GF71" s="39">
        <f t="shared" si="781"/>
        <v>0</v>
      </c>
      <c r="GG71" s="39">
        <f t="shared" si="781"/>
        <v>0</v>
      </c>
      <c r="GH71" s="39">
        <f t="shared" si="781"/>
        <v>0</v>
      </c>
      <c r="GI71" s="39">
        <f t="shared" si="781"/>
        <v>0</v>
      </c>
      <c r="GJ71" s="39">
        <f t="shared" si="781"/>
        <v>0</v>
      </c>
      <c r="GK71" s="39">
        <f t="shared" si="781"/>
        <v>0</v>
      </c>
      <c r="GL71" s="39">
        <f t="shared" ref="GL71:IW71" si="782">IF($B$24="NO",0,IF(GL37=$B$25,$B$84,IF(GL37=$B$25+1,$C$84,IF(GL37=$B$25+2,$D$84,IF(GL37=$B$25+3,$E$84,IF(GL37=$B$25+4,$F$84,IF(GL37=$B$25+5,$G$84,IF(GL37=$B$25+6,$H$84,IF(GL37=$B$25+7,$I$84,IF(GL37=$B$25+8,$J$84,IF(GL37=$B$25+9,$K$84,IF(GL37=$B$25+10,$L$84,IF(GL37=$B$25+11,$M$84,IF(GL37=$B$25+12,$N$84,IF(GL37=$B$25+13,$O$84,IF(GL37&gt;=$B$25+14,$O$84,IF(GL37&lt;$B$25,0))))))))))))))))*GL60)</f>
        <v>0</v>
      </c>
      <c r="GM71" s="39">
        <f t="shared" si="782"/>
        <v>0</v>
      </c>
      <c r="GN71" s="39">
        <f t="shared" si="782"/>
        <v>0</v>
      </c>
      <c r="GO71" s="39">
        <f t="shared" si="782"/>
        <v>0</v>
      </c>
      <c r="GP71" s="39">
        <f t="shared" si="782"/>
        <v>0</v>
      </c>
      <c r="GQ71" s="39">
        <f t="shared" si="782"/>
        <v>0</v>
      </c>
      <c r="GR71" s="39">
        <f t="shared" si="782"/>
        <v>0</v>
      </c>
      <c r="GS71" s="39">
        <f t="shared" si="782"/>
        <v>0</v>
      </c>
      <c r="GT71" s="39">
        <f t="shared" si="782"/>
        <v>0</v>
      </c>
      <c r="GU71" s="39">
        <f t="shared" si="782"/>
        <v>0</v>
      </c>
      <c r="GV71" s="39">
        <f t="shared" si="782"/>
        <v>0</v>
      </c>
      <c r="GW71" s="39">
        <f t="shared" si="782"/>
        <v>0</v>
      </c>
      <c r="GX71" s="39">
        <f t="shared" si="782"/>
        <v>0</v>
      </c>
      <c r="GY71" s="39">
        <f t="shared" si="782"/>
        <v>0</v>
      </c>
      <c r="GZ71" s="39">
        <f t="shared" si="782"/>
        <v>0</v>
      </c>
      <c r="HA71" s="39">
        <f t="shared" si="782"/>
        <v>0</v>
      </c>
      <c r="HB71" s="39">
        <f t="shared" si="782"/>
        <v>0</v>
      </c>
      <c r="HC71" s="39">
        <f t="shared" si="782"/>
        <v>0</v>
      </c>
      <c r="HD71" s="39">
        <f t="shared" si="782"/>
        <v>0</v>
      </c>
      <c r="HE71" s="39">
        <f t="shared" si="782"/>
        <v>0</v>
      </c>
      <c r="HF71" s="39">
        <f t="shared" si="782"/>
        <v>0</v>
      </c>
      <c r="HG71" s="39">
        <f t="shared" si="782"/>
        <v>0</v>
      </c>
      <c r="HH71" s="39">
        <f t="shared" si="782"/>
        <v>0</v>
      </c>
      <c r="HI71" s="39">
        <f t="shared" si="782"/>
        <v>0</v>
      </c>
      <c r="HJ71" s="39">
        <f t="shared" si="782"/>
        <v>0</v>
      </c>
      <c r="HK71" s="39">
        <f t="shared" si="782"/>
        <v>0</v>
      </c>
      <c r="HL71" s="39">
        <f t="shared" si="782"/>
        <v>0</v>
      </c>
      <c r="HM71" s="39">
        <f t="shared" si="782"/>
        <v>0</v>
      </c>
      <c r="HN71" s="39">
        <f t="shared" si="782"/>
        <v>0</v>
      </c>
      <c r="HO71" s="39">
        <f t="shared" si="782"/>
        <v>0</v>
      </c>
      <c r="HP71" s="39">
        <f t="shared" si="782"/>
        <v>0</v>
      </c>
      <c r="HQ71" s="39">
        <f t="shared" si="782"/>
        <v>0</v>
      </c>
      <c r="HR71" s="39">
        <f t="shared" si="782"/>
        <v>0</v>
      </c>
      <c r="HS71" s="39">
        <f t="shared" si="782"/>
        <v>0</v>
      </c>
      <c r="HT71" s="39">
        <f t="shared" si="782"/>
        <v>0</v>
      </c>
      <c r="HU71" s="39">
        <f t="shared" si="782"/>
        <v>0</v>
      </c>
      <c r="HV71" s="39">
        <f t="shared" si="782"/>
        <v>0</v>
      </c>
      <c r="HW71" s="39">
        <f t="shared" si="782"/>
        <v>0</v>
      </c>
      <c r="HX71" s="39">
        <f t="shared" si="782"/>
        <v>0</v>
      </c>
      <c r="HY71" s="39">
        <f t="shared" si="782"/>
        <v>0</v>
      </c>
      <c r="HZ71" s="39">
        <f t="shared" si="782"/>
        <v>0</v>
      </c>
      <c r="IA71" s="39">
        <f t="shared" si="782"/>
        <v>0</v>
      </c>
      <c r="IB71" s="39">
        <f t="shared" si="782"/>
        <v>0</v>
      </c>
      <c r="IC71" s="39">
        <f t="shared" si="782"/>
        <v>0</v>
      </c>
      <c r="ID71" s="39">
        <f t="shared" si="782"/>
        <v>0</v>
      </c>
      <c r="IE71" s="39">
        <f t="shared" si="782"/>
        <v>0</v>
      </c>
      <c r="IF71" s="39">
        <f t="shared" si="782"/>
        <v>0</v>
      </c>
      <c r="IG71" s="39">
        <f t="shared" si="782"/>
        <v>0</v>
      </c>
      <c r="IH71" s="39">
        <f t="shared" si="782"/>
        <v>0</v>
      </c>
      <c r="II71" s="39">
        <f t="shared" si="782"/>
        <v>0</v>
      </c>
      <c r="IJ71" s="39">
        <f t="shared" si="782"/>
        <v>0</v>
      </c>
      <c r="IK71" s="39">
        <f t="shared" si="782"/>
        <v>0</v>
      </c>
      <c r="IL71" s="39">
        <f t="shared" si="782"/>
        <v>0</v>
      </c>
      <c r="IM71" s="39">
        <f t="shared" si="782"/>
        <v>0</v>
      </c>
      <c r="IN71" s="39">
        <f t="shared" si="782"/>
        <v>0</v>
      </c>
      <c r="IO71" s="39">
        <f t="shared" si="782"/>
        <v>0</v>
      </c>
      <c r="IP71" s="39">
        <f t="shared" si="782"/>
        <v>0</v>
      </c>
      <c r="IQ71" s="39">
        <f t="shared" si="782"/>
        <v>0</v>
      </c>
      <c r="IR71" s="39">
        <f t="shared" si="782"/>
        <v>0</v>
      </c>
      <c r="IS71" s="39">
        <f t="shared" si="782"/>
        <v>0</v>
      </c>
      <c r="IT71" s="39">
        <f t="shared" si="782"/>
        <v>0</v>
      </c>
      <c r="IU71" s="39">
        <f t="shared" si="782"/>
        <v>0</v>
      </c>
      <c r="IV71" s="39">
        <f t="shared" si="782"/>
        <v>0</v>
      </c>
      <c r="IW71" s="39">
        <f t="shared" si="782"/>
        <v>0</v>
      </c>
      <c r="IX71" s="39">
        <f t="shared" ref="IX71:KS71" si="783">IF($B$24="NO",0,IF(IX37=$B$25,$B$84,IF(IX37=$B$25+1,$C$84,IF(IX37=$B$25+2,$D$84,IF(IX37=$B$25+3,$E$84,IF(IX37=$B$25+4,$F$84,IF(IX37=$B$25+5,$G$84,IF(IX37=$B$25+6,$H$84,IF(IX37=$B$25+7,$I$84,IF(IX37=$B$25+8,$J$84,IF(IX37=$B$25+9,$K$84,IF(IX37=$B$25+10,$L$84,IF(IX37=$B$25+11,$M$84,IF(IX37=$B$25+12,$N$84,IF(IX37=$B$25+13,$O$84,IF(IX37&gt;=$B$25+14,$O$84,IF(IX37&lt;$B$25,0))))))))))))))))*IX60)</f>
        <v>0</v>
      </c>
      <c r="IY71" s="39">
        <f t="shared" si="783"/>
        <v>0</v>
      </c>
      <c r="IZ71" s="39">
        <f t="shared" si="783"/>
        <v>0</v>
      </c>
      <c r="JA71" s="39">
        <f t="shared" si="783"/>
        <v>0</v>
      </c>
      <c r="JB71" s="39">
        <f t="shared" si="783"/>
        <v>0</v>
      </c>
      <c r="JC71" s="39">
        <f t="shared" si="783"/>
        <v>0</v>
      </c>
      <c r="JD71" s="39">
        <f t="shared" si="783"/>
        <v>0</v>
      </c>
      <c r="JE71" s="39">
        <f t="shared" si="783"/>
        <v>0</v>
      </c>
      <c r="JF71" s="39">
        <f t="shared" si="783"/>
        <v>0</v>
      </c>
      <c r="JG71" s="39">
        <f t="shared" si="783"/>
        <v>0</v>
      </c>
      <c r="JH71" s="39">
        <f t="shared" si="783"/>
        <v>0</v>
      </c>
      <c r="JI71" s="39">
        <f t="shared" si="783"/>
        <v>0</v>
      </c>
      <c r="JJ71" s="39">
        <f t="shared" si="783"/>
        <v>0</v>
      </c>
      <c r="JK71" s="39">
        <f t="shared" si="783"/>
        <v>0</v>
      </c>
      <c r="JL71" s="39">
        <f t="shared" si="783"/>
        <v>0</v>
      </c>
      <c r="JM71" s="39">
        <f t="shared" si="783"/>
        <v>0</v>
      </c>
      <c r="JN71" s="39">
        <f t="shared" si="783"/>
        <v>0</v>
      </c>
      <c r="JO71" s="39">
        <f t="shared" si="783"/>
        <v>0</v>
      </c>
      <c r="JP71" s="39">
        <f t="shared" si="783"/>
        <v>0</v>
      </c>
      <c r="JQ71" s="39">
        <f t="shared" si="783"/>
        <v>0</v>
      </c>
      <c r="JR71" s="39">
        <f t="shared" si="783"/>
        <v>0</v>
      </c>
      <c r="JS71" s="39">
        <f t="shared" si="783"/>
        <v>0</v>
      </c>
      <c r="JT71" s="39">
        <f t="shared" si="783"/>
        <v>0</v>
      </c>
      <c r="JU71" s="39">
        <f t="shared" si="783"/>
        <v>0</v>
      </c>
      <c r="JV71" s="39">
        <f t="shared" si="783"/>
        <v>0</v>
      </c>
      <c r="JW71" s="39">
        <f t="shared" si="783"/>
        <v>0</v>
      </c>
      <c r="JX71" s="39">
        <f t="shared" si="783"/>
        <v>0</v>
      </c>
      <c r="JY71" s="39">
        <f t="shared" si="783"/>
        <v>0</v>
      </c>
      <c r="JZ71" s="39">
        <f t="shared" si="783"/>
        <v>0</v>
      </c>
      <c r="KA71" s="39">
        <f t="shared" si="783"/>
        <v>0</v>
      </c>
      <c r="KB71" s="39">
        <f t="shared" si="783"/>
        <v>0</v>
      </c>
      <c r="KC71" s="39">
        <f t="shared" si="783"/>
        <v>0</v>
      </c>
      <c r="KD71" s="39">
        <f t="shared" si="783"/>
        <v>0</v>
      </c>
      <c r="KE71" s="39">
        <f t="shared" si="783"/>
        <v>0</v>
      </c>
      <c r="KF71" s="39">
        <f t="shared" si="783"/>
        <v>0</v>
      </c>
      <c r="KG71" s="39">
        <f t="shared" si="783"/>
        <v>0</v>
      </c>
      <c r="KH71" s="39">
        <f t="shared" si="783"/>
        <v>0</v>
      </c>
      <c r="KI71" s="39">
        <f t="shared" si="783"/>
        <v>0</v>
      </c>
      <c r="KJ71" s="39">
        <f t="shared" si="783"/>
        <v>0</v>
      </c>
      <c r="KK71" s="39">
        <f t="shared" si="783"/>
        <v>0</v>
      </c>
      <c r="KL71" s="39">
        <f t="shared" si="783"/>
        <v>0</v>
      </c>
      <c r="KM71" s="39">
        <f t="shared" si="783"/>
        <v>0</v>
      </c>
      <c r="KN71" s="39">
        <f t="shared" si="783"/>
        <v>0</v>
      </c>
      <c r="KO71" s="39">
        <f t="shared" si="783"/>
        <v>0</v>
      </c>
      <c r="KP71" s="39">
        <f t="shared" si="783"/>
        <v>0</v>
      </c>
      <c r="KQ71" s="39">
        <f t="shared" si="783"/>
        <v>0</v>
      </c>
      <c r="KR71" s="39">
        <f t="shared" si="783"/>
        <v>0</v>
      </c>
      <c r="KS71" s="39">
        <f t="shared" si="783"/>
        <v>0</v>
      </c>
      <c r="KT71" s="39">
        <f>IF($B$24="NO",0,IF(KT37=$B$25,$B$84,IF(KT37=$B$25+1,$C$84,IF(KT37=$B$25+2,$D$84,IF(KT37=$B$25+3,$E$84,IF(KT37=$B$25+4,$F$84,IF(KT37=$B$25+5,$G$84,IF(KT37=$B$25+6,$H$84,IF(KT37=$B$25+7,$I$84,IF(KT37=$B$25+8,$J$84,IF(KT37=$B$25+9,$K$84,IF(KT37=$B$25+10,$L$84,IF(KT37=$B$25+11,$M$84,IF(KT37=$B$25+12,$N$84,IF(KT37=$B$25+13,$O$84,IF(KT37&gt;=$B$25+14,$O$84,IF(KT37&lt;$B$25,0))))))))))))))))*KT60)</f>
        <v>0</v>
      </c>
      <c r="KU71" s="39">
        <f>IF($B$24="NO",0,IF(KU37=$B$25,$B$84,IF(KU37=$B$25+1,$C$84,IF(KU37=$B$25+2,$D$84,IF(KU37=$B$25+3,$E$84,IF(KU37=$B$25+4,$F$84,IF(KU37=$B$25+5,$G$84,IF(KU37=$B$25+6,$H$84,IF(KU37=$B$25+7,$I$84,IF(KU37=$B$25+8,$J$84,IF(KU37=$B$25+9,$K$84,IF(KU37=$B$25+10,$L$84,IF(KU37=$B$25+11,$M$84,IF(KU37=$B$25+12,$N$84,IF(KU37=$B$25+13,$O$84,IF(KU37&gt;=$B$25+14,$O$84,IF(KU37&lt;$B$25,0))))))))))))))))*KU60)</f>
        <v>0</v>
      </c>
      <c r="KV71" s="39">
        <f t="shared" ref="KV71:LV71" si="784">IF($B$24="NO",0,IF(KV37=$B$25,$B$84,IF(KV37=$B$25+1,$C$84,IF(KV37=$B$25+2,$D$84,IF(KV37=$B$25+3,$E$84,IF(KV37=$B$25+4,$F$84,IF(KV37=$B$25+5,$G$84,IF(KV37=$B$25+6,$H$84,IF(KV37=$B$25+7,$I$84,IF(KV37=$B$25+8,$J$84,IF(KV37=$B$25+9,$K$84,IF(KV37=$B$25+10,$L$84,IF(KV37=$B$25+11,$M$84,IF(KV37=$B$25+12,$N$84,IF(KV37=$B$25+13,$O$84,IF(KV37&gt;=$B$25+14,$O$84,IF(KV37&lt;$B$25,0))))))))))))))))*KV60)</f>
        <v>0</v>
      </c>
      <c r="KW71" s="39">
        <f t="shared" si="784"/>
        <v>0</v>
      </c>
      <c r="KX71" s="39">
        <f t="shared" si="784"/>
        <v>0</v>
      </c>
      <c r="KY71" s="39">
        <f t="shared" si="784"/>
        <v>0</v>
      </c>
      <c r="KZ71" s="39">
        <f t="shared" si="784"/>
        <v>0</v>
      </c>
      <c r="LA71" s="39">
        <f t="shared" si="784"/>
        <v>0</v>
      </c>
      <c r="LB71" s="39">
        <f t="shared" si="784"/>
        <v>0</v>
      </c>
      <c r="LC71" s="39">
        <f t="shared" si="784"/>
        <v>0</v>
      </c>
      <c r="LD71" s="39">
        <f t="shared" si="784"/>
        <v>0</v>
      </c>
      <c r="LE71" s="39">
        <f t="shared" si="784"/>
        <v>0</v>
      </c>
      <c r="LF71" s="39">
        <f t="shared" si="784"/>
        <v>0</v>
      </c>
      <c r="LG71" s="39">
        <f t="shared" si="784"/>
        <v>0</v>
      </c>
      <c r="LH71" s="39">
        <f t="shared" si="784"/>
        <v>0</v>
      </c>
      <c r="LI71" s="39">
        <f t="shared" si="784"/>
        <v>0</v>
      </c>
      <c r="LJ71" s="39">
        <f t="shared" si="784"/>
        <v>0</v>
      </c>
      <c r="LK71" s="39">
        <f t="shared" si="784"/>
        <v>0</v>
      </c>
      <c r="LL71" s="39">
        <f t="shared" si="784"/>
        <v>0</v>
      </c>
      <c r="LM71" s="39">
        <f t="shared" si="784"/>
        <v>0</v>
      </c>
      <c r="LN71" s="39">
        <f t="shared" si="784"/>
        <v>0</v>
      </c>
      <c r="LO71" s="39">
        <f t="shared" si="784"/>
        <v>0</v>
      </c>
      <c r="LP71" s="39">
        <f t="shared" si="784"/>
        <v>0</v>
      </c>
      <c r="LQ71" s="39">
        <f t="shared" si="784"/>
        <v>0</v>
      </c>
      <c r="LR71" s="39">
        <f t="shared" si="784"/>
        <v>0</v>
      </c>
      <c r="LS71" s="39">
        <f t="shared" si="784"/>
        <v>0</v>
      </c>
      <c r="LT71" s="39">
        <f t="shared" si="784"/>
        <v>0</v>
      </c>
      <c r="LU71" s="39">
        <f t="shared" si="784"/>
        <v>0</v>
      </c>
      <c r="LV71" s="39">
        <f t="shared" si="784"/>
        <v>0</v>
      </c>
      <c r="LW71" s="39">
        <f t="shared" ref="LW71:NB71" si="785">IF($B$24="NO",0,IF(LW37=$B$25,$B$84,IF(LW37=$B$25+1,$C$84,IF(LW37=$B$25+2,$D$84,IF(LW37=$B$25+3,$E$84,IF(LW37=$B$25+4,$F$84,IF(LW37=$B$25+5,$G$84,IF(LW37=$B$25+6,$H$84,IF(LW37=$B$25+7,$I$84,IF(LW37=$B$25+8,$J$84,IF(LW37=$B$25+9,$K$84,IF(LW37=$B$25+10,$L$84,IF(LW37=$B$25+11,$M$84,IF(LW37=$B$25+12,$N$84,IF(LW37=$B$25+13,$O$84,IF(LW37&gt;=$B$25+14,$O$84,IF(LW37&lt;$B$25,0))))))))))))))))*LW60)</f>
        <v>0</v>
      </c>
      <c r="LX71" s="39">
        <f t="shared" si="785"/>
        <v>0</v>
      </c>
      <c r="LY71" s="39">
        <f t="shared" si="785"/>
        <v>0</v>
      </c>
      <c r="LZ71" s="39">
        <f t="shared" si="785"/>
        <v>0</v>
      </c>
      <c r="MA71" s="39">
        <f t="shared" si="785"/>
        <v>0</v>
      </c>
      <c r="MB71" s="39">
        <f t="shared" si="785"/>
        <v>0</v>
      </c>
      <c r="MC71" s="39">
        <f t="shared" si="785"/>
        <v>0</v>
      </c>
      <c r="MD71" s="39">
        <f t="shared" si="785"/>
        <v>0</v>
      </c>
      <c r="ME71" s="39">
        <f t="shared" si="785"/>
        <v>0</v>
      </c>
      <c r="MF71" s="39">
        <f t="shared" si="785"/>
        <v>0</v>
      </c>
      <c r="MG71" s="39">
        <f t="shared" si="785"/>
        <v>0</v>
      </c>
      <c r="MH71" s="39">
        <f t="shared" si="785"/>
        <v>0</v>
      </c>
      <c r="MI71" s="39">
        <f t="shared" si="785"/>
        <v>0</v>
      </c>
      <c r="MJ71" s="39">
        <f t="shared" si="785"/>
        <v>0</v>
      </c>
      <c r="MK71" s="39">
        <f t="shared" si="785"/>
        <v>0</v>
      </c>
      <c r="ML71" s="39">
        <f t="shared" si="785"/>
        <v>0</v>
      </c>
      <c r="MM71" s="39">
        <f t="shared" si="785"/>
        <v>0</v>
      </c>
      <c r="MN71" s="39">
        <f t="shared" si="785"/>
        <v>0</v>
      </c>
      <c r="MO71" s="39">
        <f t="shared" si="785"/>
        <v>0</v>
      </c>
      <c r="MP71" s="39">
        <f t="shared" si="785"/>
        <v>0</v>
      </c>
      <c r="MQ71" s="39">
        <f t="shared" si="785"/>
        <v>0</v>
      </c>
      <c r="MR71" s="39">
        <f t="shared" si="785"/>
        <v>0</v>
      </c>
      <c r="MS71" s="39">
        <f t="shared" si="785"/>
        <v>0</v>
      </c>
      <c r="MT71" s="39">
        <f t="shared" si="785"/>
        <v>0</v>
      </c>
      <c r="MU71" s="39">
        <f t="shared" si="785"/>
        <v>0</v>
      </c>
      <c r="MV71" s="39">
        <f t="shared" si="785"/>
        <v>0</v>
      </c>
      <c r="MW71" s="39">
        <f t="shared" si="785"/>
        <v>0</v>
      </c>
      <c r="MX71" s="39">
        <f t="shared" si="785"/>
        <v>0</v>
      </c>
      <c r="MY71" s="39">
        <f t="shared" si="785"/>
        <v>0</v>
      </c>
      <c r="MZ71" s="39">
        <f t="shared" si="785"/>
        <v>0</v>
      </c>
      <c r="NA71" s="39">
        <f t="shared" si="785"/>
        <v>0</v>
      </c>
      <c r="NB71" s="39">
        <f t="shared" si="785"/>
        <v>0</v>
      </c>
      <c r="NC71" s="39">
        <f>IF($B$24="NO",0,IF(NC37=$B$25,$B$84,IF(NC37=$B$25+1,$C$84,IF(NC37=$B$25+2,$D$84,IF(NC37=$B$25+3,$E$84,IF(NC37=$B$25+4,$F$84,IF(NC37=$B$25+5,$G$84,IF(NC37=$B$25+6,$H$84,IF(NC37=$B$25+7,$I$84,IF(NC37=$B$25+8,$J$84,IF(NC37=$B$25+9,$K$84,IF(NC37=$B$25+10,$L$84,IF(NC37=$B$25+11,$M$84,IF(NC37=$B$25+12,$N$84,IF(NC37=$B$25+13,$O$84,IF(NC37&gt;=$B$25+14,$O$84,IF(NC37&lt;$B$25,0))))))))))))))))*NC60)</f>
        <v>0</v>
      </c>
      <c r="ND71" s="39">
        <f>IF($B$24="NO",0,IF(ND37=$B$25,$B$84,IF(ND37=$B$25+1,$C$84,IF(ND37=$B$25+2,$D$84,IF(ND37=$B$25+3,$E$84,IF(ND37=$B$25+4,$F$84,IF(ND37=$B$25+5,$G$84,IF(ND37=$B$25+6,$H$84,IF(ND37=$B$25+7,$I$84,IF(ND37=$B$25+8,$J$84,IF(ND37=$B$25+9,$K$84,IF(ND37=$B$25+10,$L$84,IF(ND37=$B$25+11,$M$84,IF(ND37=$B$25+12,$N$84,IF(ND37=$B$25+13,$O$84,IF(ND37&gt;=$B$25+14,$O$84,IF(ND37&lt;$B$25,0))))))))))))))))*ND60)</f>
        <v>0</v>
      </c>
      <c r="NE71" s="39">
        <f>IF($B$24="NO",0,IF(NE37=$B$25,$B$84,IF(NE37=$B$25+1,$C$84,IF(NE37=$B$25+2,$D$84,IF(NE37=$B$25+3,$E$84,IF(NE37=$B$25+4,$F$84,IF(NE37=$B$25+5,$G$84,IF(NE37=$B$25+6,$H$84,IF(NE37=$B$25+7,$I$84,IF(NE37=$B$25+8,$J$84,IF(NE37=$B$25+9,$K$84,IF(NE37=$B$25+10,$L$84,IF(NE37=$B$25+11,$M$84,IF(NE37=$B$25+12,$N$84,IF(NE37=$B$25+13,$O$84,IF(NE37&gt;=$B$25+14,$O$84,IF(NE37&lt;$B$25,0))))))))))))))))*NE60)</f>
        <v>0</v>
      </c>
      <c r="NF71" s="39">
        <f>IF($B$24="NO",0,IF(NF37=$B$25,$B$84,IF(NF37=$B$25+1,$C$84,IF(NF37=$B$25+2,$D$84,IF(NF37=$B$25+3,$E$84,IF(NF37=$B$25+4,$F$84,IF(NF37=$B$25+5,$G$84,IF(NF37=$B$25+6,$H$84,IF(NF37=$B$25+7,$I$84,IF(NF37=$B$25+8,$J$84,IF(NF37=$B$25+9,$K$84,IF(NF37=$B$25+10,$L$84,IF(NF37=$B$25+11,$M$84,IF(NF37=$B$25+12,$N$84,IF(NF37=$B$25+13,$O$84,IF(NF37&gt;=$B$25+14,$O$84,IF(NF37&lt;$B$25,0))))))))))))))))*NF60)</f>
        <v>0</v>
      </c>
      <c r="NG71" s="39">
        <f t="shared" ref="NG71:OE71" si="786">IF($B$24="NO",0,IF(NG37=$B$25,$B$84,IF(NG37=$B$25+1,$C$84,IF(NG37=$B$25+2,$D$84,IF(NG37=$B$25+3,$E$84,IF(NG37=$B$25+4,$F$84,IF(NG37=$B$25+5,$G$84,IF(NG37=$B$25+6,$H$84,IF(NG37=$B$25+7,$I$84,IF(NG37=$B$25+8,$J$84,IF(NG37=$B$25+9,$K$84,IF(NG37=$B$25+10,$L$84,IF(NG37=$B$25+11,$M$84,IF(NG37=$B$25+12,$N$84,IF(NG37=$B$25+13,$O$84,IF(NG37&gt;=$B$25+14,$O$84,IF(NG37&lt;$B$25,0))))))))))))))))*NG60)</f>
        <v>0</v>
      </c>
      <c r="NH71" s="39">
        <f t="shared" si="786"/>
        <v>0</v>
      </c>
      <c r="NI71" s="39">
        <f t="shared" si="786"/>
        <v>0</v>
      </c>
      <c r="NJ71" s="39">
        <f t="shared" si="786"/>
        <v>0</v>
      </c>
      <c r="NK71" s="39">
        <f t="shared" si="786"/>
        <v>0</v>
      </c>
      <c r="NL71" s="39">
        <f t="shared" si="786"/>
        <v>0</v>
      </c>
      <c r="NM71" s="39">
        <f t="shared" si="786"/>
        <v>0</v>
      </c>
      <c r="NN71" s="39">
        <f t="shared" si="786"/>
        <v>0</v>
      </c>
      <c r="NO71" s="39">
        <f t="shared" si="786"/>
        <v>0</v>
      </c>
      <c r="NP71" s="39">
        <f t="shared" si="786"/>
        <v>0</v>
      </c>
      <c r="NQ71" s="39">
        <f t="shared" si="786"/>
        <v>0</v>
      </c>
      <c r="NR71" s="39">
        <f t="shared" si="786"/>
        <v>0</v>
      </c>
      <c r="NS71" s="39">
        <f t="shared" si="786"/>
        <v>0</v>
      </c>
      <c r="NT71" s="39">
        <f t="shared" si="786"/>
        <v>0</v>
      </c>
      <c r="NU71" s="39">
        <f t="shared" si="786"/>
        <v>0</v>
      </c>
      <c r="NV71" s="39">
        <f t="shared" si="786"/>
        <v>0</v>
      </c>
      <c r="NW71" s="39">
        <f t="shared" si="786"/>
        <v>0</v>
      </c>
      <c r="NX71" s="39">
        <f t="shared" si="786"/>
        <v>0</v>
      </c>
      <c r="NY71" s="39">
        <f t="shared" si="786"/>
        <v>0</v>
      </c>
      <c r="NZ71" s="39">
        <f t="shared" si="786"/>
        <v>0</v>
      </c>
      <c r="OA71" s="39">
        <f t="shared" si="786"/>
        <v>0</v>
      </c>
      <c r="OB71" s="39">
        <f t="shared" si="786"/>
        <v>0</v>
      </c>
      <c r="OC71" s="39">
        <f t="shared" si="786"/>
        <v>0</v>
      </c>
      <c r="OD71" s="39">
        <f t="shared" si="786"/>
        <v>0</v>
      </c>
      <c r="OE71" s="39">
        <f t="shared" si="786"/>
        <v>0</v>
      </c>
      <c r="OF71" s="39">
        <f t="shared" ref="OF71:QC71" si="787">IF($B$24="NO",0,IF(OF37=$B$25,$B$84,IF(OF37=$B$25+1,$C$84,IF(OF37=$B$25+2,$D$84,IF(OF37=$B$25+3,$E$84,IF(OF37=$B$25+4,$F$84,IF(OF37=$B$25+5,$G$84,IF(OF37=$B$25+6,$H$84,IF(OF37=$B$25+7,$I$84,IF(OF37=$B$25+8,$J$84,IF(OF37=$B$25+9,$K$84,IF(OF37=$B$25+10,$L$84,IF(OF37=$B$25+11,$M$84,IF(OF37=$B$25+12,$N$84,IF(OF37=$B$25+13,$O$84,IF(OF37&gt;=$B$25+14,$O$84,IF(OF37&lt;$B$25,0))))))))))))))))*OF60)</f>
        <v>0</v>
      </c>
      <c r="OG71" s="39">
        <f t="shared" si="787"/>
        <v>0</v>
      </c>
      <c r="OH71" s="39">
        <f t="shared" si="787"/>
        <v>0</v>
      </c>
      <c r="OI71" s="39">
        <f t="shared" si="787"/>
        <v>0</v>
      </c>
      <c r="OJ71" s="39">
        <f t="shared" si="787"/>
        <v>0</v>
      </c>
      <c r="OK71" s="39">
        <f t="shared" si="787"/>
        <v>0</v>
      </c>
      <c r="OL71" s="39">
        <f t="shared" si="787"/>
        <v>0</v>
      </c>
      <c r="OM71" s="39">
        <f t="shared" si="787"/>
        <v>0</v>
      </c>
      <c r="ON71" s="39">
        <f t="shared" si="787"/>
        <v>0</v>
      </c>
      <c r="OO71" s="39">
        <f t="shared" si="787"/>
        <v>0</v>
      </c>
      <c r="OP71" s="39">
        <f t="shared" si="787"/>
        <v>0</v>
      </c>
      <c r="OQ71" s="39">
        <f t="shared" si="787"/>
        <v>0</v>
      </c>
      <c r="OR71" s="39">
        <f t="shared" si="787"/>
        <v>0</v>
      </c>
      <c r="OS71" s="39">
        <f t="shared" si="787"/>
        <v>0</v>
      </c>
      <c r="OT71" s="39">
        <f t="shared" si="787"/>
        <v>0</v>
      </c>
      <c r="OU71" s="39">
        <f t="shared" si="787"/>
        <v>0</v>
      </c>
      <c r="OV71" s="39">
        <f t="shared" si="787"/>
        <v>0</v>
      </c>
      <c r="OW71" s="39">
        <f t="shared" si="787"/>
        <v>0</v>
      </c>
      <c r="OX71" s="39">
        <f t="shared" si="787"/>
        <v>0</v>
      </c>
      <c r="OY71" s="39">
        <f t="shared" si="787"/>
        <v>0</v>
      </c>
      <c r="OZ71" s="39">
        <f t="shared" si="787"/>
        <v>0</v>
      </c>
      <c r="PA71" s="39">
        <f t="shared" si="787"/>
        <v>0</v>
      </c>
      <c r="PB71" s="39">
        <f t="shared" si="787"/>
        <v>0</v>
      </c>
      <c r="PC71" s="39">
        <f t="shared" si="787"/>
        <v>0</v>
      </c>
      <c r="PD71" s="39">
        <f t="shared" si="787"/>
        <v>0</v>
      </c>
      <c r="PE71" s="39">
        <f t="shared" si="787"/>
        <v>0</v>
      </c>
      <c r="PF71" s="39">
        <f t="shared" si="787"/>
        <v>0</v>
      </c>
      <c r="PG71" s="39">
        <f t="shared" si="787"/>
        <v>0</v>
      </c>
      <c r="PH71" s="39">
        <f t="shared" si="787"/>
        <v>0</v>
      </c>
      <c r="PI71" s="39">
        <f t="shared" si="787"/>
        <v>0</v>
      </c>
      <c r="PJ71" s="39">
        <f t="shared" si="787"/>
        <v>0</v>
      </c>
      <c r="PK71" s="39">
        <f t="shared" si="787"/>
        <v>0</v>
      </c>
      <c r="PL71" s="39">
        <f t="shared" si="787"/>
        <v>0</v>
      </c>
      <c r="PM71" s="39">
        <f t="shared" si="787"/>
        <v>0</v>
      </c>
      <c r="PN71" s="39">
        <f t="shared" si="787"/>
        <v>0</v>
      </c>
      <c r="PO71" s="39">
        <f t="shared" si="787"/>
        <v>0</v>
      </c>
      <c r="PP71" s="39">
        <f t="shared" si="787"/>
        <v>0</v>
      </c>
      <c r="PQ71" s="39">
        <f t="shared" si="787"/>
        <v>0</v>
      </c>
      <c r="PR71" s="39">
        <f t="shared" si="787"/>
        <v>0</v>
      </c>
      <c r="PS71" s="39">
        <f t="shared" si="787"/>
        <v>0</v>
      </c>
      <c r="PT71" s="39">
        <f t="shared" si="787"/>
        <v>0</v>
      </c>
      <c r="PU71" s="39">
        <f t="shared" si="787"/>
        <v>0</v>
      </c>
      <c r="PV71" s="39">
        <f t="shared" si="787"/>
        <v>0</v>
      </c>
      <c r="PW71" s="39">
        <f t="shared" si="787"/>
        <v>0</v>
      </c>
      <c r="PX71" s="39">
        <f t="shared" si="787"/>
        <v>0</v>
      </c>
      <c r="PY71" s="39">
        <f t="shared" si="787"/>
        <v>0</v>
      </c>
      <c r="PZ71" s="39">
        <f t="shared" si="787"/>
        <v>0</v>
      </c>
      <c r="QA71" s="39">
        <f t="shared" si="787"/>
        <v>0</v>
      </c>
      <c r="QB71" s="39">
        <f t="shared" si="787"/>
        <v>0</v>
      </c>
      <c r="QC71" s="39">
        <f t="shared" si="787"/>
        <v>0</v>
      </c>
      <c r="QD71" s="39">
        <f t="shared" ref="QD71:SG71" si="788">IF($B$24="NO",0,IF(QD37=$B$25,$B$84,IF(QD37=$B$25+1,$C$84,IF(QD37=$B$25+2,$D$84,IF(QD37=$B$25+3,$E$84,IF(QD37=$B$25+4,$F$84,IF(QD37=$B$25+5,$G$84,IF(QD37=$B$25+6,$H$84,IF(QD37=$B$25+7,$I$84,IF(QD37=$B$25+8,$J$84,IF(QD37=$B$25+9,$K$84,IF(QD37=$B$25+10,$L$84,IF(QD37=$B$25+11,$M$84,IF(QD37=$B$25+12,$N$84,IF(QD37=$B$25+13,$O$84,IF(QD37&gt;=$B$25+14,$O$84,IF(QD37&lt;$B$25,0))))))))))))))))*QD60)</f>
        <v>0</v>
      </c>
      <c r="QE71" s="39">
        <f t="shared" si="788"/>
        <v>0</v>
      </c>
      <c r="QF71" s="39">
        <f t="shared" si="788"/>
        <v>0</v>
      </c>
      <c r="QG71" s="39">
        <f t="shared" si="788"/>
        <v>0</v>
      </c>
      <c r="QH71" s="39">
        <f t="shared" si="788"/>
        <v>0</v>
      </c>
      <c r="QI71" s="39">
        <f t="shared" si="788"/>
        <v>0</v>
      </c>
      <c r="QJ71" s="39">
        <f t="shared" si="788"/>
        <v>0</v>
      </c>
      <c r="QK71" s="39">
        <f t="shared" si="788"/>
        <v>0</v>
      </c>
      <c r="QL71" s="39">
        <f t="shared" si="788"/>
        <v>0</v>
      </c>
      <c r="QM71" s="39">
        <f t="shared" si="788"/>
        <v>0</v>
      </c>
      <c r="QN71" s="39">
        <f t="shared" si="788"/>
        <v>0</v>
      </c>
      <c r="QO71" s="39">
        <f t="shared" si="788"/>
        <v>0</v>
      </c>
      <c r="QP71" s="39">
        <f t="shared" si="788"/>
        <v>0</v>
      </c>
      <c r="QQ71" s="39">
        <f t="shared" si="788"/>
        <v>0</v>
      </c>
      <c r="QR71" s="39">
        <f t="shared" si="788"/>
        <v>0</v>
      </c>
      <c r="QS71" s="39">
        <f t="shared" si="788"/>
        <v>0</v>
      </c>
      <c r="QT71" s="39">
        <f t="shared" si="788"/>
        <v>0</v>
      </c>
      <c r="QU71" s="39">
        <f t="shared" si="788"/>
        <v>0</v>
      </c>
      <c r="QV71" s="39">
        <f t="shared" si="788"/>
        <v>0</v>
      </c>
      <c r="QW71" s="39">
        <f t="shared" si="788"/>
        <v>0</v>
      </c>
      <c r="QX71" s="39">
        <f t="shared" si="788"/>
        <v>0</v>
      </c>
      <c r="QY71" s="39">
        <f t="shared" si="788"/>
        <v>0</v>
      </c>
      <c r="QZ71" s="39">
        <f t="shared" si="788"/>
        <v>0</v>
      </c>
      <c r="RA71" s="39">
        <f t="shared" si="788"/>
        <v>0</v>
      </c>
      <c r="RB71" s="39">
        <f t="shared" si="788"/>
        <v>0</v>
      </c>
      <c r="RC71" s="39">
        <f t="shared" si="788"/>
        <v>0</v>
      </c>
      <c r="RD71" s="39">
        <f t="shared" si="788"/>
        <v>0</v>
      </c>
      <c r="RE71" s="39">
        <f t="shared" si="788"/>
        <v>0</v>
      </c>
      <c r="RF71" s="39">
        <f t="shared" si="788"/>
        <v>0</v>
      </c>
      <c r="RG71" s="39">
        <f t="shared" si="788"/>
        <v>0</v>
      </c>
      <c r="RH71" s="39">
        <f t="shared" si="788"/>
        <v>0</v>
      </c>
      <c r="RI71" s="39">
        <f t="shared" si="788"/>
        <v>0</v>
      </c>
      <c r="RJ71" s="39">
        <f t="shared" si="788"/>
        <v>0</v>
      </c>
      <c r="RK71" s="39">
        <f t="shared" si="788"/>
        <v>0</v>
      </c>
      <c r="RL71" s="39">
        <f t="shared" si="788"/>
        <v>0</v>
      </c>
      <c r="RM71" s="39">
        <f t="shared" si="788"/>
        <v>0</v>
      </c>
      <c r="RN71" s="39">
        <f t="shared" si="788"/>
        <v>0</v>
      </c>
      <c r="RO71" s="39">
        <f t="shared" si="788"/>
        <v>0</v>
      </c>
      <c r="RP71" s="39">
        <f t="shared" si="788"/>
        <v>0</v>
      </c>
      <c r="RQ71" s="39">
        <f t="shared" si="788"/>
        <v>0</v>
      </c>
      <c r="RR71" s="39">
        <f t="shared" si="788"/>
        <v>0</v>
      </c>
      <c r="RS71" s="39">
        <f t="shared" si="788"/>
        <v>0</v>
      </c>
      <c r="RT71" s="39">
        <f t="shared" si="788"/>
        <v>0</v>
      </c>
      <c r="RU71" s="39">
        <f t="shared" si="788"/>
        <v>0</v>
      </c>
      <c r="RV71" s="39">
        <f t="shared" si="788"/>
        <v>0</v>
      </c>
      <c r="RW71" s="39">
        <f t="shared" si="788"/>
        <v>0</v>
      </c>
      <c r="RX71" s="39">
        <f t="shared" si="788"/>
        <v>0</v>
      </c>
      <c r="RY71" s="39">
        <f t="shared" si="788"/>
        <v>0</v>
      </c>
      <c r="RZ71" s="39">
        <f t="shared" si="788"/>
        <v>0</v>
      </c>
      <c r="SA71" s="39">
        <f t="shared" si="788"/>
        <v>0</v>
      </c>
      <c r="SB71" s="39">
        <f t="shared" si="788"/>
        <v>0</v>
      </c>
      <c r="SC71" s="39">
        <f t="shared" si="788"/>
        <v>0</v>
      </c>
      <c r="SD71" s="39">
        <f t="shared" si="788"/>
        <v>0</v>
      </c>
      <c r="SE71" s="39">
        <f t="shared" si="788"/>
        <v>0</v>
      </c>
      <c r="SF71" s="39">
        <f t="shared" si="788"/>
        <v>0</v>
      </c>
      <c r="SG71" s="39">
        <f t="shared" si="788"/>
        <v>0</v>
      </c>
      <c r="SH71" s="39">
        <f t="shared" ref="SH71:SY71" si="789">IF($B$24="NO",0,IF(SH37=$B$25,$B$84,IF(SH37=$B$25+1,$C$84,IF(SH37=$B$25+2,$D$84,IF(SH37=$B$25+3,$E$84,IF(SH37=$B$25+4,$F$84,IF(SH37=$B$25+5,$G$84,IF(SH37=$B$25+6,$H$84,IF(SH37=$B$25+7,$I$84,IF(SH37=$B$25+8,$J$84,IF(SH37=$B$25+9,$K$84,IF(SH37=$B$25+10,$L$84,IF(SH37=$B$25+11,$M$84,IF(SH37=$B$25+12,$N$84,IF(SH37=$B$25+13,$O$84,IF(SH37&gt;=$B$25+14,$O$84,IF(SH37&lt;$B$25,0))))))))))))))))*SH60)</f>
        <v>0</v>
      </c>
      <c r="SI71" s="39">
        <f t="shared" si="789"/>
        <v>0</v>
      </c>
      <c r="SJ71" s="39">
        <f t="shared" si="789"/>
        <v>0</v>
      </c>
      <c r="SK71" s="39">
        <f t="shared" si="789"/>
        <v>0</v>
      </c>
      <c r="SL71" s="39">
        <f t="shared" si="789"/>
        <v>0</v>
      </c>
      <c r="SM71" s="39">
        <f t="shared" si="789"/>
        <v>0</v>
      </c>
      <c r="SN71" s="39">
        <f t="shared" si="789"/>
        <v>0</v>
      </c>
      <c r="SO71" s="39">
        <f t="shared" si="789"/>
        <v>0</v>
      </c>
      <c r="SP71" s="39">
        <f t="shared" si="789"/>
        <v>0</v>
      </c>
      <c r="SQ71" s="39">
        <f t="shared" si="789"/>
        <v>0</v>
      </c>
      <c r="SR71" s="39">
        <f t="shared" si="789"/>
        <v>0</v>
      </c>
      <c r="SS71" s="39">
        <f t="shared" si="789"/>
        <v>0</v>
      </c>
      <c r="ST71" s="39">
        <f t="shared" si="789"/>
        <v>0</v>
      </c>
      <c r="SU71" s="39">
        <f t="shared" si="789"/>
        <v>0</v>
      </c>
      <c r="SV71" s="39">
        <f t="shared" si="789"/>
        <v>0</v>
      </c>
      <c r="SW71" s="39">
        <f t="shared" si="789"/>
        <v>0</v>
      </c>
      <c r="SX71" s="39">
        <f t="shared" si="789"/>
        <v>0</v>
      </c>
      <c r="SY71" s="39">
        <f t="shared" si="789"/>
        <v>0</v>
      </c>
    </row>
    <row r="72" spans="1:607" s="54" customFormat="1" ht="18.5" x14ac:dyDescent="0.45">
      <c r="A72" s="57" t="s">
        <v>75</v>
      </c>
      <c r="B72" s="39">
        <f t="shared" ref="B72:BM72" si="790">IF(B37=$B$27,$B$86,IF(B37=$B$27+1,$C$86,IF(B37=$B$27+2,$D$86,IF(B37=$B$27+3,$E$86,IF(B37=$B$27+4,$F$86,IF(B37=$B$27+5,$G$86,IF(B37=$B$27+6,$H$86,IF(B37=$B$27+7,$I$86,IF(B37=$B$27+8,$J$86,IF(B37=$B$27+9,$K$86,IF(B37=$B$27+10,$L$86,IF(B37=$B$27+11,$M$86,IF(B37=$B$27+12,$N$86,IF(B37=$B$27+13,$O$86,IF(B37&gt;=$B$27+14,$O$86,IF(B37&lt;$B$27,0))))))))))))))))*B61</f>
        <v>0</v>
      </c>
      <c r="C72" s="39">
        <f t="shared" si="790"/>
        <v>0</v>
      </c>
      <c r="D72" s="39">
        <f t="shared" si="790"/>
        <v>0</v>
      </c>
      <c r="E72" s="39">
        <f t="shared" si="790"/>
        <v>0</v>
      </c>
      <c r="F72" s="39">
        <f t="shared" si="790"/>
        <v>0</v>
      </c>
      <c r="G72" s="39">
        <f t="shared" si="790"/>
        <v>0</v>
      </c>
      <c r="H72" s="39">
        <f t="shared" si="790"/>
        <v>0</v>
      </c>
      <c r="I72" s="39">
        <f t="shared" si="790"/>
        <v>0</v>
      </c>
      <c r="J72" s="39">
        <f t="shared" si="790"/>
        <v>0</v>
      </c>
      <c r="K72" s="39">
        <f t="shared" si="790"/>
        <v>0</v>
      </c>
      <c r="L72" s="39">
        <f t="shared" si="790"/>
        <v>0</v>
      </c>
      <c r="M72" s="39">
        <f t="shared" si="790"/>
        <v>0</v>
      </c>
      <c r="N72" s="39">
        <f t="shared" si="790"/>
        <v>0</v>
      </c>
      <c r="O72" s="39">
        <f t="shared" si="790"/>
        <v>0</v>
      </c>
      <c r="P72" s="39">
        <f t="shared" si="790"/>
        <v>0</v>
      </c>
      <c r="Q72" s="39">
        <f t="shared" si="790"/>
        <v>0</v>
      </c>
      <c r="R72" s="39">
        <f t="shared" si="790"/>
        <v>0</v>
      </c>
      <c r="S72" s="39">
        <f t="shared" si="790"/>
        <v>0</v>
      </c>
      <c r="T72" s="39">
        <f t="shared" si="790"/>
        <v>0</v>
      </c>
      <c r="U72" s="39">
        <f t="shared" si="790"/>
        <v>0</v>
      </c>
      <c r="V72" s="39">
        <f t="shared" si="790"/>
        <v>0</v>
      </c>
      <c r="W72" s="39">
        <f t="shared" si="790"/>
        <v>0</v>
      </c>
      <c r="X72" s="39">
        <f t="shared" si="790"/>
        <v>0</v>
      </c>
      <c r="Y72" s="39">
        <f t="shared" si="790"/>
        <v>0</v>
      </c>
      <c r="Z72" s="39">
        <f t="shared" si="790"/>
        <v>0</v>
      </c>
      <c r="AA72" s="39">
        <f t="shared" si="790"/>
        <v>0</v>
      </c>
      <c r="AB72" s="39">
        <f t="shared" si="790"/>
        <v>0</v>
      </c>
      <c r="AC72" s="39">
        <f t="shared" si="790"/>
        <v>0</v>
      </c>
      <c r="AD72" s="39">
        <f t="shared" si="790"/>
        <v>0</v>
      </c>
      <c r="AE72" s="39">
        <f t="shared" si="790"/>
        <v>0</v>
      </c>
      <c r="AF72" s="39">
        <f t="shared" si="790"/>
        <v>0</v>
      </c>
      <c r="AG72" s="39">
        <f t="shared" si="790"/>
        <v>0</v>
      </c>
      <c r="AH72" s="39">
        <f t="shared" si="790"/>
        <v>0</v>
      </c>
      <c r="AI72" s="39">
        <f t="shared" si="790"/>
        <v>0</v>
      </c>
      <c r="AJ72" s="39">
        <f t="shared" si="790"/>
        <v>0</v>
      </c>
      <c r="AK72" s="39">
        <f t="shared" si="790"/>
        <v>0</v>
      </c>
      <c r="AL72" s="39">
        <f t="shared" si="790"/>
        <v>0</v>
      </c>
      <c r="AM72" s="39">
        <f t="shared" si="790"/>
        <v>0</v>
      </c>
      <c r="AN72" s="39">
        <f t="shared" si="790"/>
        <v>0</v>
      </c>
      <c r="AO72" s="39">
        <f t="shared" si="790"/>
        <v>0</v>
      </c>
      <c r="AP72" s="39">
        <f t="shared" si="790"/>
        <v>0</v>
      </c>
      <c r="AQ72" s="39">
        <f t="shared" si="790"/>
        <v>0</v>
      </c>
      <c r="AR72" s="39">
        <f t="shared" si="790"/>
        <v>0</v>
      </c>
      <c r="AS72" s="39">
        <f t="shared" si="790"/>
        <v>0</v>
      </c>
      <c r="AT72" s="39">
        <f t="shared" si="790"/>
        <v>0</v>
      </c>
      <c r="AU72" s="39">
        <f t="shared" si="790"/>
        <v>0</v>
      </c>
      <c r="AV72" s="39">
        <f t="shared" si="790"/>
        <v>0</v>
      </c>
      <c r="AW72" s="39">
        <f t="shared" si="790"/>
        <v>0</v>
      </c>
      <c r="AX72" s="39">
        <f t="shared" si="790"/>
        <v>0</v>
      </c>
      <c r="AY72" s="39">
        <f t="shared" si="790"/>
        <v>0</v>
      </c>
      <c r="AZ72" s="39">
        <f t="shared" si="790"/>
        <v>0</v>
      </c>
      <c r="BA72" s="39">
        <f t="shared" si="790"/>
        <v>0</v>
      </c>
      <c r="BB72" s="39">
        <f t="shared" si="790"/>
        <v>0</v>
      </c>
      <c r="BC72" s="39">
        <f t="shared" si="790"/>
        <v>0</v>
      </c>
      <c r="BD72" s="39">
        <f t="shared" si="790"/>
        <v>0</v>
      </c>
      <c r="BE72" s="39">
        <f t="shared" si="790"/>
        <v>0</v>
      </c>
      <c r="BF72" s="39">
        <f t="shared" si="790"/>
        <v>0</v>
      </c>
      <c r="BG72" s="39">
        <f t="shared" si="790"/>
        <v>0</v>
      </c>
      <c r="BH72" s="39">
        <f t="shared" si="790"/>
        <v>0</v>
      </c>
      <c r="BI72" s="39">
        <f t="shared" si="790"/>
        <v>0</v>
      </c>
      <c r="BJ72" s="39">
        <f t="shared" si="790"/>
        <v>0</v>
      </c>
      <c r="BK72" s="39">
        <f t="shared" si="790"/>
        <v>0</v>
      </c>
      <c r="BL72" s="39">
        <f t="shared" si="790"/>
        <v>0</v>
      </c>
      <c r="BM72" s="39">
        <f t="shared" si="790"/>
        <v>0</v>
      </c>
      <c r="BN72" s="39">
        <f t="shared" ref="BN72:DY72" si="791">IF(BN37=$B$27,$B$86,IF(BN37=$B$27+1,$C$86,IF(BN37=$B$27+2,$D$86,IF(BN37=$B$27+3,$E$86,IF(BN37=$B$27+4,$F$86,IF(BN37=$B$27+5,$G$86,IF(BN37=$B$27+6,$H$86,IF(BN37=$B$27+7,$I$86,IF(BN37=$B$27+8,$J$86,IF(BN37=$B$27+9,$K$86,IF(BN37=$B$27+10,$L$86,IF(BN37=$B$27+11,$M$86,IF(BN37=$B$27+12,$N$86,IF(BN37=$B$27+13,$O$86,IF(BN37&gt;=$B$27+14,$O$86,IF(BN37&lt;$B$27,0))))))))))))))))*BN61</f>
        <v>0</v>
      </c>
      <c r="BO72" s="39">
        <f t="shared" si="791"/>
        <v>0</v>
      </c>
      <c r="BP72" s="39">
        <f t="shared" si="791"/>
        <v>0</v>
      </c>
      <c r="BQ72" s="39">
        <f t="shared" si="791"/>
        <v>0</v>
      </c>
      <c r="BR72" s="39">
        <f t="shared" si="791"/>
        <v>0</v>
      </c>
      <c r="BS72" s="39">
        <f t="shared" si="791"/>
        <v>0</v>
      </c>
      <c r="BT72" s="39">
        <f t="shared" si="791"/>
        <v>0</v>
      </c>
      <c r="BU72" s="39">
        <f t="shared" si="791"/>
        <v>0</v>
      </c>
      <c r="BV72" s="39">
        <f t="shared" si="791"/>
        <v>0</v>
      </c>
      <c r="BW72" s="39">
        <f t="shared" si="791"/>
        <v>0</v>
      </c>
      <c r="BX72" s="39">
        <f t="shared" si="791"/>
        <v>0</v>
      </c>
      <c r="BY72" s="39">
        <f t="shared" si="791"/>
        <v>0</v>
      </c>
      <c r="BZ72" s="39">
        <f t="shared" si="791"/>
        <v>0</v>
      </c>
      <c r="CA72" s="39">
        <f t="shared" si="791"/>
        <v>0</v>
      </c>
      <c r="CB72" s="39">
        <f t="shared" si="791"/>
        <v>0</v>
      </c>
      <c r="CC72" s="39">
        <f t="shared" si="791"/>
        <v>0</v>
      </c>
      <c r="CD72" s="39">
        <f t="shared" si="791"/>
        <v>0</v>
      </c>
      <c r="CE72" s="39">
        <f t="shared" si="791"/>
        <v>0</v>
      </c>
      <c r="CF72" s="39">
        <f t="shared" si="791"/>
        <v>0</v>
      </c>
      <c r="CG72" s="39">
        <f t="shared" si="791"/>
        <v>0</v>
      </c>
      <c r="CH72" s="39">
        <f t="shared" si="791"/>
        <v>0</v>
      </c>
      <c r="CI72" s="39">
        <f t="shared" si="791"/>
        <v>0</v>
      </c>
      <c r="CJ72" s="39">
        <f t="shared" si="791"/>
        <v>0</v>
      </c>
      <c r="CK72" s="39">
        <f t="shared" si="791"/>
        <v>0</v>
      </c>
      <c r="CL72" s="39">
        <f t="shared" si="791"/>
        <v>0</v>
      </c>
      <c r="CM72" s="39">
        <f t="shared" si="791"/>
        <v>0</v>
      </c>
      <c r="CN72" s="39">
        <f t="shared" si="791"/>
        <v>0</v>
      </c>
      <c r="CO72" s="39">
        <f t="shared" si="791"/>
        <v>0</v>
      </c>
      <c r="CP72" s="39">
        <f t="shared" si="791"/>
        <v>0</v>
      </c>
      <c r="CQ72" s="39">
        <f t="shared" si="791"/>
        <v>0</v>
      </c>
      <c r="CR72" s="39">
        <f t="shared" si="791"/>
        <v>0</v>
      </c>
      <c r="CS72" s="39">
        <f t="shared" si="791"/>
        <v>0</v>
      </c>
      <c r="CT72" s="39">
        <f t="shared" si="791"/>
        <v>0</v>
      </c>
      <c r="CU72" s="39">
        <f t="shared" si="791"/>
        <v>0</v>
      </c>
      <c r="CV72" s="39">
        <f t="shared" si="791"/>
        <v>0</v>
      </c>
      <c r="CW72" s="39">
        <f t="shared" si="791"/>
        <v>0</v>
      </c>
      <c r="CX72" s="39">
        <f t="shared" si="791"/>
        <v>0</v>
      </c>
      <c r="CY72" s="39">
        <f t="shared" si="791"/>
        <v>0</v>
      </c>
      <c r="CZ72" s="39">
        <f t="shared" si="791"/>
        <v>0</v>
      </c>
      <c r="DA72" s="39">
        <f t="shared" si="791"/>
        <v>0</v>
      </c>
      <c r="DB72" s="39">
        <f t="shared" si="791"/>
        <v>0</v>
      </c>
      <c r="DC72" s="39">
        <f t="shared" si="791"/>
        <v>0</v>
      </c>
      <c r="DD72" s="39">
        <f t="shared" si="791"/>
        <v>0</v>
      </c>
      <c r="DE72" s="39">
        <f t="shared" si="791"/>
        <v>0</v>
      </c>
      <c r="DF72" s="39">
        <f t="shared" si="791"/>
        <v>0</v>
      </c>
      <c r="DG72" s="39">
        <f t="shared" si="791"/>
        <v>0</v>
      </c>
      <c r="DH72" s="39">
        <f t="shared" si="791"/>
        <v>0</v>
      </c>
      <c r="DI72" s="39">
        <f t="shared" si="791"/>
        <v>600</v>
      </c>
      <c r="DJ72" s="39">
        <f t="shared" si="791"/>
        <v>700</v>
      </c>
      <c r="DK72" s="39">
        <f t="shared" si="791"/>
        <v>800</v>
      </c>
      <c r="DL72" s="39">
        <f t="shared" si="791"/>
        <v>900</v>
      </c>
      <c r="DM72" s="39">
        <f t="shared" si="791"/>
        <v>1000</v>
      </c>
      <c r="DN72" s="39">
        <f t="shared" si="791"/>
        <v>1100</v>
      </c>
      <c r="DO72" s="39">
        <f t="shared" si="791"/>
        <v>1200</v>
      </c>
      <c r="DP72" s="39">
        <f t="shared" si="791"/>
        <v>1200</v>
      </c>
      <c r="DQ72" s="39">
        <f t="shared" si="791"/>
        <v>1200</v>
      </c>
      <c r="DR72" s="39">
        <f t="shared" si="791"/>
        <v>1200</v>
      </c>
      <c r="DS72" s="39">
        <f t="shared" si="791"/>
        <v>1200</v>
      </c>
      <c r="DT72" s="39">
        <f t="shared" si="791"/>
        <v>1200</v>
      </c>
      <c r="DU72" s="39">
        <f t="shared" si="791"/>
        <v>1200</v>
      </c>
      <c r="DV72" s="39">
        <f t="shared" si="791"/>
        <v>1200</v>
      </c>
      <c r="DW72" s="39">
        <f t="shared" si="791"/>
        <v>1200</v>
      </c>
      <c r="DX72" s="39">
        <f t="shared" si="791"/>
        <v>1200</v>
      </c>
      <c r="DY72" s="39">
        <f t="shared" si="791"/>
        <v>1200</v>
      </c>
      <c r="DZ72" s="39">
        <f t="shared" ref="DZ72:GK72" si="792">IF(DZ37=$B$27,$B$86,IF(DZ37=$B$27+1,$C$86,IF(DZ37=$B$27+2,$D$86,IF(DZ37=$B$27+3,$E$86,IF(DZ37=$B$27+4,$F$86,IF(DZ37=$B$27+5,$G$86,IF(DZ37=$B$27+6,$H$86,IF(DZ37=$B$27+7,$I$86,IF(DZ37=$B$27+8,$J$86,IF(DZ37=$B$27+9,$K$86,IF(DZ37=$B$27+10,$L$86,IF(DZ37=$B$27+11,$M$86,IF(DZ37=$B$27+12,$N$86,IF(DZ37=$B$27+13,$O$86,IF(DZ37&gt;=$B$27+14,$O$86,IF(DZ37&lt;$B$27,0))))))))))))))))*DZ61</f>
        <v>1200</v>
      </c>
      <c r="EA72" s="39">
        <f t="shared" si="792"/>
        <v>1200</v>
      </c>
      <c r="EB72" s="39">
        <f t="shared" si="792"/>
        <v>1200</v>
      </c>
      <c r="EC72" s="39">
        <f t="shared" si="792"/>
        <v>1200</v>
      </c>
      <c r="ED72" s="39">
        <f t="shared" si="792"/>
        <v>1200</v>
      </c>
      <c r="EE72" s="39">
        <f t="shared" si="792"/>
        <v>1200</v>
      </c>
      <c r="EF72" s="39">
        <f t="shared" si="792"/>
        <v>1200</v>
      </c>
      <c r="EG72" s="39">
        <f t="shared" si="792"/>
        <v>1200</v>
      </c>
      <c r="EH72" s="39">
        <f t="shared" si="792"/>
        <v>0</v>
      </c>
      <c r="EI72" s="39">
        <f t="shared" si="792"/>
        <v>0</v>
      </c>
      <c r="EJ72" s="39">
        <f t="shared" si="792"/>
        <v>0</v>
      </c>
      <c r="EK72" s="39">
        <f t="shared" si="792"/>
        <v>0</v>
      </c>
      <c r="EL72" s="39">
        <f t="shared" si="792"/>
        <v>0</v>
      </c>
      <c r="EM72" s="39">
        <f t="shared" si="792"/>
        <v>0</v>
      </c>
      <c r="EN72" s="39">
        <f t="shared" si="792"/>
        <v>0</v>
      </c>
      <c r="EO72" s="39">
        <f t="shared" si="792"/>
        <v>0</v>
      </c>
      <c r="EP72" s="39">
        <f t="shared" si="792"/>
        <v>0</v>
      </c>
      <c r="EQ72" s="39">
        <f t="shared" si="792"/>
        <v>0</v>
      </c>
      <c r="ER72" s="39">
        <f t="shared" si="792"/>
        <v>0</v>
      </c>
      <c r="ES72" s="39">
        <f t="shared" si="792"/>
        <v>0</v>
      </c>
      <c r="ET72" s="39">
        <f t="shared" si="792"/>
        <v>0</v>
      </c>
      <c r="EU72" s="39">
        <f t="shared" si="792"/>
        <v>0</v>
      </c>
      <c r="EV72" s="39">
        <f t="shared" si="792"/>
        <v>0</v>
      </c>
      <c r="EW72" s="39">
        <f t="shared" si="792"/>
        <v>0</v>
      </c>
      <c r="EX72" s="39">
        <f t="shared" si="792"/>
        <v>0</v>
      </c>
      <c r="EY72" s="39">
        <f t="shared" si="792"/>
        <v>0</v>
      </c>
      <c r="EZ72" s="39">
        <f t="shared" si="792"/>
        <v>0</v>
      </c>
      <c r="FA72" s="39">
        <f t="shared" si="792"/>
        <v>0</v>
      </c>
      <c r="FB72" s="39">
        <f t="shared" si="792"/>
        <v>0</v>
      </c>
      <c r="FC72" s="39">
        <f t="shared" si="792"/>
        <v>0</v>
      </c>
      <c r="FD72" s="39">
        <f t="shared" si="792"/>
        <v>0</v>
      </c>
      <c r="FE72" s="39">
        <f t="shared" si="792"/>
        <v>0</v>
      </c>
      <c r="FF72" s="39">
        <f t="shared" si="792"/>
        <v>0</v>
      </c>
      <c r="FG72" s="39">
        <f t="shared" si="792"/>
        <v>0</v>
      </c>
      <c r="FH72" s="39">
        <f t="shared" si="792"/>
        <v>0</v>
      </c>
      <c r="FI72" s="39">
        <f t="shared" si="792"/>
        <v>0</v>
      </c>
      <c r="FJ72" s="39">
        <f t="shared" si="792"/>
        <v>0</v>
      </c>
      <c r="FK72" s="39">
        <f t="shared" si="792"/>
        <v>0</v>
      </c>
      <c r="FL72" s="39">
        <f t="shared" si="792"/>
        <v>0</v>
      </c>
      <c r="FM72" s="39">
        <f t="shared" si="792"/>
        <v>0</v>
      </c>
      <c r="FN72" s="39">
        <f t="shared" si="792"/>
        <v>0</v>
      </c>
      <c r="FO72" s="39">
        <f t="shared" si="792"/>
        <v>0</v>
      </c>
      <c r="FP72" s="39">
        <f t="shared" si="792"/>
        <v>0</v>
      </c>
      <c r="FQ72" s="39">
        <f t="shared" si="792"/>
        <v>0</v>
      </c>
      <c r="FR72" s="39">
        <f t="shared" si="792"/>
        <v>0</v>
      </c>
      <c r="FS72" s="39">
        <f t="shared" si="792"/>
        <v>0</v>
      </c>
      <c r="FT72" s="39">
        <f t="shared" si="792"/>
        <v>0</v>
      </c>
      <c r="FU72" s="39">
        <f t="shared" si="792"/>
        <v>0</v>
      </c>
      <c r="FV72" s="39">
        <f t="shared" si="792"/>
        <v>0</v>
      </c>
      <c r="FW72" s="39">
        <f t="shared" si="792"/>
        <v>0</v>
      </c>
      <c r="FX72" s="39">
        <f t="shared" si="792"/>
        <v>0</v>
      </c>
      <c r="FY72" s="39">
        <f t="shared" si="792"/>
        <v>0</v>
      </c>
      <c r="FZ72" s="39">
        <f t="shared" si="792"/>
        <v>0</v>
      </c>
      <c r="GA72" s="39">
        <f t="shared" si="792"/>
        <v>0</v>
      </c>
      <c r="GB72" s="39">
        <f t="shared" si="792"/>
        <v>0</v>
      </c>
      <c r="GC72" s="39">
        <f t="shared" si="792"/>
        <v>0</v>
      </c>
      <c r="GD72" s="39">
        <f t="shared" si="792"/>
        <v>0</v>
      </c>
      <c r="GE72" s="39">
        <f t="shared" si="792"/>
        <v>0</v>
      </c>
      <c r="GF72" s="39">
        <f t="shared" si="792"/>
        <v>0</v>
      </c>
      <c r="GG72" s="39">
        <f t="shared" si="792"/>
        <v>0</v>
      </c>
      <c r="GH72" s="39">
        <f t="shared" si="792"/>
        <v>0</v>
      </c>
      <c r="GI72" s="39">
        <f t="shared" si="792"/>
        <v>0</v>
      </c>
      <c r="GJ72" s="39">
        <f t="shared" si="792"/>
        <v>0</v>
      </c>
      <c r="GK72" s="39">
        <f t="shared" si="792"/>
        <v>0</v>
      </c>
      <c r="GL72" s="39">
        <f t="shared" ref="GL72:IW72" si="793">IF(GL37=$B$27,$B$86,IF(GL37=$B$27+1,$C$86,IF(GL37=$B$27+2,$D$86,IF(GL37=$B$27+3,$E$86,IF(GL37=$B$27+4,$F$86,IF(GL37=$B$27+5,$G$86,IF(GL37=$B$27+6,$H$86,IF(GL37=$B$27+7,$I$86,IF(GL37=$B$27+8,$J$86,IF(GL37=$B$27+9,$K$86,IF(GL37=$B$27+10,$L$86,IF(GL37=$B$27+11,$M$86,IF(GL37=$B$27+12,$N$86,IF(GL37=$B$27+13,$O$86,IF(GL37&gt;=$B$27+14,$O$86,IF(GL37&lt;$B$27,0))))))))))))))))*GL61</f>
        <v>0</v>
      </c>
      <c r="GM72" s="39">
        <f t="shared" si="793"/>
        <v>0</v>
      </c>
      <c r="GN72" s="39">
        <f t="shared" si="793"/>
        <v>0</v>
      </c>
      <c r="GO72" s="39">
        <f t="shared" si="793"/>
        <v>0</v>
      </c>
      <c r="GP72" s="39">
        <f t="shared" si="793"/>
        <v>0</v>
      </c>
      <c r="GQ72" s="39">
        <f t="shared" si="793"/>
        <v>0</v>
      </c>
      <c r="GR72" s="39">
        <f t="shared" si="793"/>
        <v>0</v>
      </c>
      <c r="GS72" s="39">
        <f t="shared" si="793"/>
        <v>0</v>
      </c>
      <c r="GT72" s="39">
        <f t="shared" si="793"/>
        <v>0</v>
      </c>
      <c r="GU72" s="39">
        <f t="shared" si="793"/>
        <v>0</v>
      </c>
      <c r="GV72" s="39">
        <f t="shared" si="793"/>
        <v>0</v>
      </c>
      <c r="GW72" s="39">
        <f t="shared" si="793"/>
        <v>0</v>
      </c>
      <c r="GX72" s="39">
        <f t="shared" si="793"/>
        <v>0</v>
      </c>
      <c r="GY72" s="39">
        <f t="shared" si="793"/>
        <v>0</v>
      </c>
      <c r="GZ72" s="39">
        <f t="shared" si="793"/>
        <v>0</v>
      </c>
      <c r="HA72" s="39">
        <f t="shared" si="793"/>
        <v>0</v>
      </c>
      <c r="HB72" s="39">
        <f t="shared" si="793"/>
        <v>0</v>
      </c>
      <c r="HC72" s="39">
        <f t="shared" si="793"/>
        <v>0</v>
      </c>
      <c r="HD72" s="39">
        <f t="shared" si="793"/>
        <v>0</v>
      </c>
      <c r="HE72" s="39">
        <f t="shared" si="793"/>
        <v>0</v>
      </c>
      <c r="HF72" s="39">
        <f t="shared" si="793"/>
        <v>0</v>
      </c>
      <c r="HG72" s="39">
        <f t="shared" si="793"/>
        <v>0</v>
      </c>
      <c r="HH72" s="39">
        <f t="shared" si="793"/>
        <v>0</v>
      </c>
      <c r="HI72" s="39">
        <f t="shared" si="793"/>
        <v>0</v>
      </c>
      <c r="HJ72" s="39">
        <f t="shared" si="793"/>
        <v>0</v>
      </c>
      <c r="HK72" s="39">
        <f t="shared" si="793"/>
        <v>0</v>
      </c>
      <c r="HL72" s="39">
        <f t="shared" si="793"/>
        <v>0</v>
      </c>
      <c r="HM72" s="39">
        <f t="shared" si="793"/>
        <v>0</v>
      </c>
      <c r="HN72" s="39">
        <f t="shared" si="793"/>
        <v>0</v>
      </c>
      <c r="HO72" s="39">
        <f t="shared" si="793"/>
        <v>0</v>
      </c>
      <c r="HP72" s="39">
        <f t="shared" si="793"/>
        <v>0</v>
      </c>
      <c r="HQ72" s="39">
        <f t="shared" si="793"/>
        <v>0</v>
      </c>
      <c r="HR72" s="39">
        <f t="shared" si="793"/>
        <v>0</v>
      </c>
      <c r="HS72" s="39">
        <f t="shared" si="793"/>
        <v>0</v>
      </c>
      <c r="HT72" s="39">
        <f t="shared" si="793"/>
        <v>0</v>
      </c>
      <c r="HU72" s="39">
        <f t="shared" si="793"/>
        <v>0</v>
      </c>
      <c r="HV72" s="39">
        <f t="shared" si="793"/>
        <v>0</v>
      </c>
      <c r="HW72" s="39">
        <f t="shared" si="793"/>
        <v>0</v>
      </c>
      <c r="HX72" s="39">
        <f t="shared" si="793"/>
        <v>0</v>
      </c>
      <c r="HY72" s="39">
        <f t="shared" si="793"/>
        <v>0</v>
      </c>
      <c r="HZ72" s="39">
        <f t="shared" si="793"/>
        <v>0</v>
      </c>
      <c r="IA72" s="39">
        <f t="shared" si="793"/>
        <v>0</v>
      </c>
      <c r="IB72" s="39">
        <f t="shared" si="793"/>
        <v>0</v>
      </c>
      <c r="IC72" s="39">
        <f t="shared" si="793"/>
        <v>0</v>
      </c>
      <c r="ID72" s="39">
        <f t="shared" si="793"/>
        <v>0</v>
      </c>
      <c r="IE72" s="39">
        <f t="shared" si="793"/>
        <v>0</v>
      </c>
      <c r="IF72" s="39">
        <f t="shared" si="793"/>
        <v>0</v>
      </c>
      <c r="IG72" s="39">
        <f t="shared" si="793"/>
        <v>0</v>
      </c>
      <c r="IH72" s="39">
        <f t="shared" si="793"/>
        <v>0</v>
      </c>
      <c r="II72" s="39">
        <f t="shared" si="793"/>
        <v>0</v>
      </c>
      <c r="IJ72" s="39">
        <f t="shared" si="793"/>
        <v>0</v>
      </c>
      <c r="IK72" s="39">
        <f t="shared" si="793"/>
        <v>0</v>
      </c>
      <c r="IL72" s="39">
        <f t="shared" si="793"/>
        <v>0</v>
      </c>
      <c r="IM72" s="39">
        <f t="shared" si="793"/>
        <v>0</v>
      </c>
      <c r="IN72" s="39">
        <f t="shared" si="793"/>
        <v>0</v>
      </c>
      <c r="IO72" s="39">
        <f t="shared" si="793"/>
        <v>0</v>
      </c>
      <c r="IP72" s="39">
        <f t="shared" si="793"/>
        <v>0</v>
      </c>
      <c r="IQ72" s="39">
        <f t="shared" si="793"/>
        <v>0</v>
      </c>
      <c r="IR72" s="39">
        <f t="shared" si="793"/>
        <v>0</v>
      </c>
      <c r="IS72" s="39">
        <f t="shared" si="793"/>
        <v>0</v>
      </c>
      <c r="IT72" s="39">
        <f t="shared" si="793"/>
        <v>0</v>
      </c>
      <c r="IU72" s="39">
        <f t="shared" si="793"/>
        <v>0</v>
      </c>
      <c r="IV72" s="39">
        <f t="shared" si="793"/>
        <v>0</v>
      </c>
      <c r="IW72" s="39">
        <f t="shared" si="793"/>
        <v>0</v>
      </c>
      <c r="IX72" s="39">
        <f t="shared" ref="IX72:KS72" si="794">IF(IX37=$B$27,$B$86,IF(IX37=$B$27+1,$C$86,IF(IX37=$B$27+2,$D$86,IF(IX37=$B$27+3,$E$86,IF(IX37=$B$27+4,$F$86,IF(IX37=$B$27+5,$G$86,IF(IX37=$B$27+6,$H$86,IF(IX37=$B$27+7,$I$86,IF(IX37=$B$27+8,$J$86,IF(IX37=$B$27+9,$K$86,IF(IX37=$B$27+10,$L$86,IF(IX37=$B$27+11,$M$86,IF(IX37=$B$27+12,$N$86,IF(IX37=$B$27+13,$O$86,IF(IX37&gt;=$B$27+14,$O$86,IF(IX37&lt;$B$27,0))))))))))))))))*IX61</f>
        <v>0</v>
      </c>
      <c r="IY72" s="39">
        <f t="shared" si="794"/>
        <v>0</v>
      </c>
      <c r="IZ72" s="39">
        <f t="shared" si="794"/>
        <v>0</v>
      </c>
      <c r="JA72" s="39">
        <f t="shared" si="794"/>
        <v>0</v>
      </c>
      <c r="JB72" s="39">
        <f t="shared" si="794"/>
        <v>0</v>
      </c>
      <c r="JC72" s="39">
        <f t="shared" si="794"/>
        <v>0</v>
      </c>
      <c r="JD72" s="39">
        <f t="shared" si="794"/>
        <v>0</v>
      </c>
      <c r="JE72" s="39">
        <f t="shared" si="794"/>
        <v>0</v>
      </c>
      <c r="JF72" s="39">
        <f t="shared" si="794"/>
        <v>0</v>
      </c>
      <c r="JG72" s="39">
        <f t="shared" si="794"/>
        <v>0</v>
      </c>
      <c r="JH72" s="39">
        <f t="shared" si="794"/>
        <v>0</v>
      </c>
      <c r="JI72" s="39">
        <f t="shared" si="794"/>
        <v>0</v>
      </c>
      <c r="JJ72" s="39">
        <f t="shared" si="794"/>
        <v>0</v>
      </c>
      <c r="JK72" s="39">
        <f t="shared" si="794"/>
        <v>0</v>
      </c>
      <c r="JL72" s="39">
        <f t="shared" si="794"/>
        <v>0</v>
      </c>
      <c r="JM72" s="39">
        <f t="shared" si="794"/>
        <v>0</v>
      </c>
      <c r="JN72" s="39">
        <f t="shared" si="794"/>
        <v>0</v>
      </c>
      <c r="JO72" s="39">
        <f t="shared" si="794"/>
        <v>0</v>
      </c>
      <c r="JP72" s="39">
        <f t="shared" si="794"/>
        <v>0</v>
      </c>
      <c r="JQ72" s="39">
        <f t="shared" si="794"/>
        <v>0</v>
      </c>
      <c r="JR72" s="39">
        <f t="shared" si="794"/>
        <v>0</v>
      </c>
      <c r="JS72" s="39">
        <f t="shared" si="794"/>
        <v>0</v>
      </c>
      <c r="JT72" s="39">
        <f t="shared" si="794"/>
        <v>0</v>
      </c>
      <c r="JU72" s="39">
        <f t="shared" si="794"/>
        <v>0</v>
      </c>
      <c r="JV72" s="39">
        <f t="shared" si="794"/>
        <v>0</v>
      </c>
      <c r="JW72" s="39">
        <f t="shared" si="794"/>
        <v>0</v>
      </c>
      <c r="JX72" s="39">
        <f t="shared" si="794"/>
        <v>0</v>
      </c>
      <c r="JY72" s="39">
        <f t="shared" si="794"/>
        <v>0</v>
      </c>
      <c r="JZ72" s="39">
        <f t="shared" si="794"/>
        <v>0</v>
      </c>
      <c r="KA72" s="39">
        <f t="shared" si="794"/>
        <v>0</v>
      </c>
      <c r="KB72" s="39">
        <f t="shared" si="794"/>
        <v>0</v>
      </c>
      <c r="KC72" s="39">
        <f t="shared" si="794"/>
        <v>0</v>
      </c>
      <c r="KD72" s="39">
        <f t="shared" si="794"/>
        <v>0</v>
      </c>
      <c r="KE72" s="39">
        <f t="shared" si="794"/>
        <v>0</v>
      </c>
      <c r="KF72" s="39">
        <f t="shared" si="794"/>
        <v>0</v>
      </c>
      <c r="KG72" s="39">
        <f t="shared" si="794"/>
        <v>0</v>
      </c>
      <c r="KH72" s="39">
        <f t="shared" si="794"/>
        <v>0</v>
      </c>
      <c r="KI72" s="39">
        <f t="shared" si="794"/>
        <v>0</v>
      </c>
      <c r="KJ72" s="39">
        <f t="shared" si="794"/>
        <v>0</v>
      </c>
      <c r="KK72" s="39">
        <f t="shared" si="794"/>
        <v>0</v>
      </c>
      <c r="KL72" s="39">
        <f t="shared" si="794"/>
        <v>0</v>
      </c>
      <c r="KM72" s="39">
        <f t="shared" si="794"/>
        <v>0</v>
      </c>
      <c r="KN72" s="39">
        <f t="shared" si="794"/>
        <v>0</v>
      </c>
      <c r="KO72" s="39">
        <f t="shared" si="794"/>
        <v>0</v>
      </c>
      <c r="KP72" s="39">
        <f t="shared" si="794"/>
        <v>0</v>
      </c>
      <c r="KQ72" s="39">
        <f t="shared" si="794"/>
        <v>0</v>
      </c>
      <c r="KR72" s="39">
        <f t="shared" si="794"/>
        <v>0</v>
      </c>
      <c r="KS72" s="39">
        <f t="shared" si="794"/>
        <v>0</v>
      </c>
      <c r="KT72" s="39">
        <f>IF(KT37=$B$27,$B$86,IF(KT37=$B$27+1,$C$86,IF(KT37=$B$27+2,$D$86,IF(KT37=$B$27+3,$E$86,IF(KT37=$B$27+4,$F$86,IF(KT37=$B$27+5,$G$86,IF(KT37=$B$27+6,$H$86,IF(KT37=$B$27+7,$I$86,IF(KT37=$B$27+8,$J$86,IF(KT37=$B$27+9,$K$86,IF(KT37=$B$27+10,$L$86,IF(KT37=$B$27+11,$M$86,IF(KT37=$B$27+12,$N$86,IF(KT37=$B$27+13,$O$86,IF(KT37&gt;=$B$27+14,$O$86,IF(KT37&lt;$B$27,0))))))))))))))))*KT61</f>
        <v>0</v>
      </c>
      <c r="KU72" s="39">
        <f>IF(KU37=$B$27,$B$86,IF(KU37=$B$27+1,$C$86,IF(KU37=$B$27+2,$D$86,IF(KU37=$B$27+3,$E$86,IF(KU37=$B$27+4,$F$86,IF(KU37=$B$27+5,$G$86,IF(KU37=$B$27+6,$H$86,IF(KU37=$B$27+7,$I$86,IF(KU37=$B$27+8,$J$86,IF(KU37=$B$27+9,$K$86,IF(KU37=$B$27+10,$L$86,IF(KU37=$B$27+11,$M$86,IF(KU37=$B$27+12,$N$86,IF(KU37=$B$27+13,$O$86,IF(KU37&gt;=$B$27+14,$O$86,IF(KU37&lt;$B$27,0))))))))))))))))*KU61</f>
        <v>0</v>
      </c>
      <c r="KV72" s="39">
        <f t="shared" ref="KV72:LV72" si="795">IF(KV37=$B$27,$B$86,IF(KV37=$B$27+1,$C$86,IF(KV37=$B$27+2,$D$86,IF(KV37=$B$27+3,$E$86,IF(KV37=$B$27+4,$F$86,IF(KV37=$B$27+5,$G$86,IF(KV37=$B$27+6,$H$86,IF(KV37=$B$27+7,$I$86,IF(KV37=$B$27+8,$J$86,IF(KV37=$B$27+9,$K$86,IF(KV37=$B$27+10,$L$86,IF(KV37=$B$27+11,$M$86,IF(KV37=$B$27+12,$N$86,IF(KV37=$B$27+13,$O$86,IF(KV37&gt;=$B$27+14,$O$86,IF(KV37&lt;$B$27,0))))))))))))))))*KV61</f>
        <v>0</v>
      </c>
      <c r="KW72" s="39">
        <f t="shared" si="795"/>
        <v>0</v>
      </c>
      <c r="KX72" s="39">
        <f t="shared" si="795"/>
        <v>0</v>
      </c>
      <c r="KY72" s="39">
        <f t="shared" si="795"/>
        <v>0</v>
      </c>
      <c r="KZ72" s="39">
        <f t="shared" si="795"/>
        <v>0</v>
      </c>
      <c r="LA72" s="39">
        <f t="shared" si="795"/>
        <v>0</v>
      </c>
      <c r="LB72" s="39">
        <f t="shared" si="795"/>
        <v>0</v>
      </c>
      <c r="LC72" s="39">
        <f t="shared" si="795"/>
        <v>0</v>
      </c>
      <c r="LD72" s="39">
        <f t="shared" si="795"/>
        <v>0</v>
      </c>
      <c r="LE72" s="39">
        <f t="shared" si="795"/>
        <v>0</v>
      </c>
      <c r="LF72" s="39">
        <f t="shared" si="795"/>
        <v>0</v>
      </c>
      <c r="LG72" s="39">
        <f t="shared" si="795"/>
        <v>0</v>
      </c>
      <c r="LH72" s="39">
        <f t="shared" si="795"/>
        <v>0</v>
      </c>
      <c r="LI72" s="39">
        <f t="shared" si="795"/>
        <v>0</v>
      </c>
      <c r="LJ72" s="39">
        <f t="shared" si="795"/>
        <v>0</v>
      </c>
      <c r="LK72" s="39">
        <f t="shared" si="795"/>
        <v>0</v>
      </c>
      <c r="LL72" s="39">
        <f t="shared" si="795"/>
        <v>0</v>
      </c>
      <c r="LM72" s="39">
        <f t="shared" si="795"/>
        <v>0</v>
      </c>
      <c r="LN72" s="39">
        <f t="shared" si="795"/>
        <v>0</v>
      </c>
      <c r="LO72" s="39">
        <f t="shared" si="795"/>
        <v>0</v>
      </c>
      <c r="LP72" s="39">
        <f t="shared" si="795"/>
        <v>0</v>
      </c>
      <c r="LQ72" s="39">
        <f t="shared" si="795"/>
        <v>0</v>
      </c>
      <c r="LR72" s="39">
        <f t="shared" si="795"/>
        <v>0</v>
      </c>
      <c r="LS72" s="39">
        <f t="shared" si="795"/>
        <v>0</v>
      </c>
      <c r="LT72" s="39">
        <f t="shared" si="795"/>
        <v>0</v>
      </c>
      <c r="LU72" s="39">
        <f t="shared" si="795"/>
        <v>0</v>
      </c>
      <c r="LV72" s="39">
        <f t="shared" si="795"/>
        <v>0</v>
      </c>
      <c r="LW72" s="39">
        <f t="shared" ref="LW72:NB72" si="796">IF(LW37=$B$27,$B$86,IF(LW37=$B$27+1,$C$86,IF(LW37=$B$27+2,$D$86,IF(LW37=$B$27+3,$E$86,IF(LW37=$B$27+4,$F$86,IF(LW37=$B$27+5,$G$86,IF(LW37=$B$27+6,$H$86,IF(LW37=$B$27+7,$I$86,IF(LW37=$B$27+8,$J$86,IF(LW37=$B$27+9,$K$86,IF(LW37=$B$27+10,$L$86,IF(LW37=$B$27+11,$M$86,IF(LW37=$B$27+12,$N$86,IF(LW37=$B$27+13,$O$86,IF(LW37&gt;=$B$27+14,$O$86,IF(LW37&lt;$B$27,0))))))))))))))))*LW61</f>
        <v>0</v>
      </c>
      <c r="LX72" s="39">
        <f t="shared" si="796"/>
        <v>0</v>
      </c>
      <c r="LY72" s="39">
        <f t="shared" si="796"/>
        <v>0</v>
      </c>
      <c r="LZ72" s="39">
        <f t="shared" si="796"/>
        <v>0</v>
      </c>
      <c r="MA72" s="39">
        <f t="shared" si="796"/>
        <v>0</v>
      </c>
      <c r="MB72" s="39">
        <f t="shared" si="796"/>
        <v>0</v>
      </c>
      <c r="MC72" s="39">
        <f t="shared" si="796"/>
        <v>0</v>
      </c>
      <c r="MD72" s="39">
        <f t="shared" si="796"/>
        <v>0</v>
      </c>
      <c r="ME72" s="39">
        <f t="shared" si="796"/>
        <v>0</v>
      </c>
      <c r="MF72" s="39">
        <f t="shared" si="796"/>
        <v>0</v>
      </c>
      <c r="MG72" s="39">
        <f t="shared" si="796"/>
        <v>0</v>
      </c>
      <c r="MH72" s="39">
        <f t="shared" si="796"/>
        <v>0</v>
      </c>
      <c r="MI72" s="39">
        <f t="shared" si="796"/>
        <v>0</v>
      </c>
      <c r="MJ72" s="39">
        <f t="shared" si="796"/>
        <v>0</v>
      </c>
      <c r="MK72" s="39">
        <f t="shared" si="796"/>
        <v>0</v>
      </c>
      <c r="ML72" s="39">
        <f t="shared" si="796"/>
        <v>0</v>
      </c>
      <c r="MM72" s="39">
        <f t="shared" si="796"/>
        <v>0</v>
      </c>
      <c r="MN72" s="39">
        <f t="shared" si="796"/>
        <v>0</v>
      </c>
      <c r="MO72" s="39">
        <f t="shared" si="796"/>
        <v>0</v>
      </c>
      <c r="MP72" s="39">
        <f t="shared" si="796"/>
        <v>0</v>
      </c>
      <c r="MQ72" s="39">
        <f t="shared" si="796"/>
        <v>0</v>
      </c>
      <c r="MR72" s="39">
        <f t="shared" si="796"/>
        <v>0</v>
      </c>
      <c r="MS72" s="39">
        <f t="shared" si="796"/>
        <v>0</v>
      </c>
      <c r="MT72" s="39">
        <f t="shared" si="796"/>
        <v>0</v>
      </c>
      <c r="MU72" s="39">
        <f t="shared" si="796"/>
        <v>0</v>
      </c>
      <c r="MV72" s="39">
        <f t="shared" si="796"/>
        <v>0</v>
      </c>
      <c r="MW72" s="39">
        <f t="shared" si="796"/>
        <v>0</v>
      </c>
      <c r="MX72" s="39">
        <f t="shared" si="796"/>
        <v>0</v>
      </c>
      <c r="MY72" s="39">
        <f t="shared" si="796"/>
        <v>0</v>
      </c>
      <c r="MZ72" s="39">
        <f t="shared" si="796"/>
        <v>0</v>
      </c>
      <c r="NA72" s="39">
        <f t="shared" si="796"/>
        <v>0</v>
      </c>
      <c r="NB72" s="39">
        <f t="shared" si="796"/>
        <v>0</v>
      </c>
      <c r="NC72" s="39">
        <f>IF(NC37=$B$27,$B$86,IF(NC37=$B$27+1,$C$86,IF(NC37=$B$27+2,$D$86,IF(NC37=$B$27+3,$E$86,IF(NC37=$B$27+4,$F$86,IF(NC37=$B$27+5,$G$86,IF(NC37=$B$27+6,$H$86,IF(NC37=$B$27+7,$I$86,IF(NC37=$B$27+8,$J$86,IF(NC37=$B$27+9,$K$86,IF(NC37=$B$27+10,$L$86,IF(NC37=$B$27+11,$M$86,IF(NC37=$B$27+12,$N$86,IF(NC37=$B$27+13,$O$86,IF(NC37&gt;=$B$27+14,$O$86,IF(NC37&lt;$B$27,0))))))))))))))))*NC61</f>
        <v>0</v>
      </c>
      <c r="ND72" s="39">
        <f>IF(ND37=$B$27,$B$86,IF(ND37=$B$27+1,$C$86,IF(ND37=$B$27+2,$D$86,IF(ND37=$B$27+3,$E$86,IF(ND37=$B$27+4,$F$86,IF(ND37=$B$27+5,$G$86,IF(ND37=$B$27+6,$H$86,IF(ND37=$B$27+7,$I$86,IF(ND37=$B$27+8,$J$86,IF(ND37=$B$27+9,$K$86,IF(ND37=$B$27+10,$L$86,IF(ND37=$B$27+11,$M$86,IF(ND37=$B$27+12,$N$86,IF(ND37=$B$27+13,$O$86,IF(ND37&gt;=$B$27+14,$O$86,IF(ND37&lt;$B$27,0))))))))))))))))*ND61</f>
        <v>0</v>
      </c>
      <c r="NE72" s="39">
        <f>IF(NE37=$B$27,$B$86,IF(NE37=$B$27+1,$C$86,IF(NE37=$B$27+2,$D$86,IF(NE37=$B$27+3,$E$86,IF(NE37=$B$27+4,$F$86,IF(NE37=$B$27+5,$G$86,IF(NE37=$B$27+6,$H$86,IF(NE37=$B$27+7,$I$86,IF(NE37=$B$27+8,$J$86,IF(NE37=$B$27+9,$K$86,IF(NE37=$B$27+10,$L$86,IF(NE37=$B$27+11,$M$86,IF(NE37=$B$27+12,$N$86,IF(NE37=$B$27+13,$O$86,IF(NE37&gt;=$B$27+14,$O$86,IF(NE37&lt;$B$27,0))))))))))))))))*NE61</f>
        <v>0</v>
      </c>
      <c r="NF72" s="39">
        <f>IF(NF37=$B$27,$B$86,IF(NF37=$B$27+1,$C$86,IF(NF37=$B$27+2,$D$86,IF(NF37=$B$27+3,$E$86,IF(NF37=$B$27+4,$F$86,IF(NF37=$B$27+5,$G$86,IF(NF37=$B$27+6,$H$86,IF(NF37=$B$27+7,$I$86,IF(NF37=$B$27+8,$J$86,IF(NF37=$B$27+9,$K$86,IF(NF37=$B$27+10,$L$86,IF(NF37=$B$27+11,$M$86,IF(NF37=$B$27+12,$N$86,IF(NF37=$B$27+13,$O$86,IF(NF37&gt;=$B$27+14,$O$86,IF(NF37&lt;$B$27,0))))))))))))))))*NF61</f>
        <v>0</v>
      </c>
      <c r="NG72" s="39">
        <f t="shared" ref="NG72:OE72" si="797">IF(NG37=$B$27,$B$86,IF(NG37=$B$27+1,$C$86,IF(NG37=$B$27+2,$D$86,IF(NG37=$B$27+3,$E$86,IF(NG37=$B$27+4,$F$86,IF(NG37=$B$27+5,$G$86,IF(NG37=$B$27+6,$H$86,IF(NG37=$B$27+7,$I$86,IF(NG37=$B$27+8,$J$86,IF(NG37=$B$27+9,$K$86,IF(NG37=$B$27+10,$L$86,IF(NG37=$B$27+11,$M$86,IF(NG37=$B$27+12,$N$86,IF(NG37=$B$27+13,$O$86,IF(NG37&gt;=$B$27+14,$O$86,IF(NG37&lt;$B$27,0))))))))))))))))*NG61</f>
        <v>0</v>
      </c>
      <c r="NH72" s="39">
        <f t="shared" si="797"/>
        <v>0</v>
      </c>
      <c r="NI72" s="39">
        <f t="shared" si="797"/>
        <v>0</v>
      </c>
      <c r="NJ72" s="39">
        <f t="shared" si="797"/>
        <v>0</v>
      </c>
      <c r="NK72" s="39">
        <f t="shared" si="797"/>
        <v>0</v>
      </c>
      <c r="NL72" s="39">
        <f t="shared" si="797"/>
        <v>0</v>
      </c>
      <c r="NM72" s="39">
        <f t="shared" si="797"/>
        <v>0</v>
      </c>
      <c r="NN72" s="39">
        <f t="shared" si="797"/>
        <v>0</v>
      </c>
      <c r="NO72" s="39">
        <f t="shared" si="797"/>
        <v>0</v>
      </c>
      <c r="NP72" s="39">
        <f t="shared" si="797"/>
        <v>0</v>
      </c>
      <c r="NQ72" s="39">
        <f t="shared" si="797"/>
        <v>0</v>
      </c>
      <c r="NR72" s="39">
        <f t="shared" si="797"/>
        <v>0</v>
      </c>
      <c r="NS72" s="39">
        <f t="shared" si="797"/>
        <v>0</v>
      </c>
      <c r="NT72" s="39">
        <f t="shared" si="797"/>
        <v>0</v>
      </c>
      <c r="NU72" s="39">
        <f t="shared" si="797"/>
        <v>0</v>
      </c>
      <c r="NV72" s="39">
        <f t="shared" si="797"/>
        <v>0</v>
      </c>
      <c r="NW72" s="39">
        <f t="shared" si="797"/>
        <v>0</v>
      </c>
      <c r="NX72" s="39">
        <f t="shared" si="797"/>
        <v>0</v>
      </c>
      <c r="NY72" s="39">
        <f t="shared" si="797"/>
        <v>0</v>
      </c>
      <c r="NZ72" s="39">
        <f t="shared" si="797"/>
        <v>0</v>
      </c>
      <c r="OA72" s="39">
        <f t="shared" si="797"/>
        <v>0</v>
      </c>
      <c r="OB72" s="39">
        <f t="shared" si="797"/>
        <v>0</v>
      </c>
      <c r="OC72" s="39">
        <f t="shared" si="797"/>
        <v>0</v>
      </c>
      <c r="OD72" s="39">
        <f t="shared" si="797"/>
        <v>0</v>
      </c>
      <c r="OE72" s="39">
        <f t="shared" si="797"/>
        <v>0</v>
      </c>
      <c r="OF72" s="39">
        <f t="shared" ref="OF72:QC72" si="798">IF(OF37=$B$27,$B$86,IF(OF37=$B$27+1,$C$86,IF(OF37=$B$27+2,$D$86,IF(OF37=$B$27+3,$E$86,IF(OF37=$B$27+4,$F$86,IF(OF37=$B$27+5,$G$86,IF(OF37=$B$27+6,$H$86,IF(OF37=$B$27+7,$I$86,IF(OF37=$B$27+8,$J$86,IF(OF37=$B$27+9,$K$86,IF(OF37=$B$27+10,$L$86,IF(OF37=$B$27+11,$M$86,IF(OF37=$B$27+12,$N$86,IF(OF37=$B$27+13,$O$86,IF(OF37&gt;=$B$27+14,$O$86,IF(OF37&lt;$B$27,0))))))))))))))))*OF61</f>
        <v>0</v>
      </c>
      <c r="OG72" s="39">
        <f t="shared" si="798"/>
        <v>0</v>
      </c>
      <c r="OH72" s="39">
        <f t="shared" si="798"/>
        <v>0</v>
      </c>
      <c r="OI72" s="39">
        <f t="shared" si="798"/>
        <v>0</v>
      </c>
      <c r="OJ72" s="39">
        <f t="shared" si="798"/>
        <v>0</v>
      </c>
      <c r="OK72" s="39">
        <f t="shared" si="798"/>
        <v>0</v>
      </c>
      <c r="OL72" s="39">
        <f t="shared" si="798"/>
        <v>0</v>
      </c>
      <c r="OM72" s="39">
        <f t="shared" si="798"/>
        <v>0</v>
      </c>
      <c r="ON72" s="39">
        <f t="shared" si="798"/>
        <v>0</v>
      </c>
      <c r="OO72" s="39">
        <f t="shared" si="798"/>
        <v>0</v>
      </c>
      <c r="OP72" s="39">
        <f t="shared" si="798"/>
        <v>0</v>
      </c>
      <c r="OQ72" s="39">
        <f t="shared" si="798"/>
        <v>0</v>
      </c>
      <c r="OR72" s="39">
        <f t="shared" si="798"/>
        <v>0</v>
      </c>
      <c r="OS72" s="39">
        <f t="shared" si="798"/>
        <v>0</v>
      </c>
      <c r="OT72" s="39">
        <f t="shared" si="798"/>
        <v>0</v>
      </c>
      <c r="OU72" s="39">
        <f t="shared" si="798"/>
        <v>0</v>
      </c>
      <c r="OV72" s="39">
        <f t="shared" si="798"/>
        <v>0</v>
      </c>
      <c r="OW72" s="39">
        <f t="shared" si="798"/>
        <v>0</v>
      </c>
      <c r="OX72" s="39">
        <f t="shared" si="798"/>
        <v>0</v>
      </c>
      <c r="OY72" s="39">
        <f t="shared" si="798"/>
        <v>0</v>
      </c>
      <c r="OZ72" s="39">
        <f t="shared" si="798"/>
        <v>0</v>
      </c>
      <c r="PA72" s="39">
        <f t="shared" si="798"/>
        <v>0</v>
      </c>
      <c r="PB72" s="39">
        <f t="shared" si="798"/>
        <v>0</v>
      </c>
      <c r="PC72" s="39">
        <f t="shared" si="798"/>
        <v>0</v>
      </c>
      <c r="PD72" s="39">
        <f t="shared" si="798"/>
        <v>0</v>
      </c>
      <c r="PE72" s="39">
        <f t="shared" si="798"/>
        <v>0</v>
      </c>
      <c r="PF72" s="39">
        <f t="shared" si="798"/>
        <v>0</v>
      </c>
      <c r="PG72" s="39">
        <f t="shared" si="798"/>
        <v>0</v>
      </c>
      <c r="PH72" s="39">
        <f t="shared" si="798"/>
        <v>0</v>
      </c>
      <c r="PI72" s="39">
        <f t="shared" si="798"/>
        <v>0</v>
      </c>
      <c r="PJ72" s="39">
        <f t="shared" si="798"/>
        <v>0</v>
      </c>
      <c r="PK72" s="39">
        <f t="shared" si="798"/>
        <v>0</v>
      </c>
      <c r="PL72" s="39">
        <f t="shared" si="798"/>
        <v>0</v>
      </c>
      <c r="PM72" s="39">
        <f t="shared" si="798"/>
        <v>0</v>
      </c>
      <c r="PN72" s="39">
        <f t="shared" si="798"/>
        <v>0</v>
      </c>
      <c r="PO72" s="39">
        <f t="shared" si="798"/>
        <v>0</v>
      </c>
      <c r="PP72" s="39">
        <f t="shared" si="798"/>
        <v>0</v>
      </c>
      <c r="PQ72" s="39">
        <f t="shared" si="798"/>
        <v>0</v>
      </c>
      <c r="PR72" s="39">
        <f t="shared" si="798"/>
        <v>0</v>
      </c>
      <c r="PS72" s="39">
        <f t="shared" si="798"/>
        <v>0</v>
      </c>
      <c r="PT72" s="39">
        <f t="shared" si="798"/>
        <v>0</v>
      </c>
      <c r="PU72" s="39">
        <f t="shared" si="798"/>
        <v>0</v>
      </c>
      <c r="PV72" s="39">
        <f t="shared" si="798"/>
        <v>0</v>
      </c>
      <c r="PW72" s="39">
        <f t="shared" si="798"/>
        <v>0</v>
      </c>
      <c r="PX72" s="39">
        <f t="shared" si="798"/>
        <v>0</v>
      </c>
      <c r="PY72" s="39">
        <f t="shared" si="798"/>
        <v>0</v>
      </c>
      <c r="PZ72" s="39">
        <f t="shared" si="798"/>
        <v>0</v>
      </c>
      <c r="QA72" s="39">
        <f t="shared" si="798"/>
        <v>0</v>
      </c>
      <c r="QB72" s="39">
        <f t="shared" si="798"/>
        <v>0</v>
      </c>
      <c r="QC72" s="39">
        <f t="shared" si="798"/>
        <v>0</v>
      </c>
      <c r="QD72" s="39">
        <f t="shared" ref="QD72:SG72" si="799">IF(QD37=$B$27,$B$86,IF(QD37=$B$27+1,$C$86,IF(QD37=$B$27+2,$D$86,IF(QD37=$B$27+3,$E$86,IF(QD37=$B$27+4,$F$86,IF(QD37=$B$27+5,$G$86,IF(QD37=$B$27+6,$H$86,IF(QD37=$B$27+7,$I$86,IF(QD37=$B$27+8,$J$86,IF(QD37=$B$27+9,$K$86,IF(QD37=$B$27+10,$L$86,IF(QD37=$B$27+11,$M$86,IF(QD37=$B$27+12,$N$86,IF(QD37=$B$27+13,$O$86,IF(QD37&gt;=$B$27+14,$O$86,IF(QD37&lt;$B$27,0))))))))))))))))*QD61</f>
        <v>0</v>
      </c>
      <c r="QE72" s="39">
        <f t="shared" si="799"/>
        <v>0</v>
      </c>
      <c r="QF72" s="39">
        <f t="shared" si="799"/>
        <v>0</v>
      </c>
      <c r="QG72" s="39">
        <f t="shared" si="799"/>
        <v>0</v>
      </c>
      <c r="QH72" s="39">
        <f t="shared" si="799"/>
        <v>0</v>
      </c>
      <c r="QI72" s="39">
        <f t="shared" si="799"/>
        <v>0</v>
      </c>
      <c r="QJ72" s="39">
        <f t="shared" si="799"/>
        <v>0</v>
      </c>
      <c r="QK72" s="39">
        <f t="shared" si="799"/>
        <v>0</v>
      </c>
      <c r="QL72" s="39">
        <f t="shared" si="799"/>
        <v>0</v>
      </c>
      <c r="QM72" s="39">
        <f t="shared" si="799"/>
        <v>0</v>
      </c>
      <c r="QN72" s="39">
        <f t="shared" si="799"/>
        <v>0</v>
      </c>
      <c r="QO72" s="39">
        <f t="shared" si="799"/>
        <v>0</v>
      </c>
      <c r="QP72" s="39">
        <f t="shared" si="799"/>
        <v>0</v>
      </c>
      <c r="QQ72" s="39">
        <f t="shared" si="799"/>
        <v>0</v>
      </c>
      <c r="QR72" s="39">
        <f t="shared" si="799"/>
        <v>0</v>
      </c>
      <c r="QS72" s="39">
        <f t="shared" si="799"/>
        <v>0</v>
      </c>
      <c r="QT72" s="39">
        <f t="shared" si="799"/>
        <v>0</v>
      </c>
      <c r="QU72" s="39">
        <f t="shared" si="799"/>
        <v>0</v>
      </c>
      <c r="QV72" s="39">
        <f t="shared" si="799"/>
        <v>0</v>
      </c>
      <c r="QW72" s="39">
        <f t="shared" si="799"/>
        <v>0</v>
      </c>
      <c r="QX72" s="39">
        <f t="shared" si="799"/>
        <v>0</v>
      </c>
      <c r="QY72" s="39">
        <f t="shared" si="799"/>
        <v>0</v>
      </c>
      <c r="QZ72" s="39">
        <f t="shared" si="799"/>
        <v>0</v>
      </c>
      <c r="RA72" s="39">
        <f t="shared" si="799"/>
        <v>0</v>
      </c>
      <c r="RB72" s="39">
        <f t="shared" si="799"/>
        <v>0</v>
      </c>
      <c r="RC72" s="39">
        <f t="shared" si="799"/>
        <v>0</v>
      </c>
      <c r="RD72" s="39">
        <f t="shared" si="799"/>
        <v>0</v>
      </c>
      <c r="RE72" s="39">
        <f t="shared" si="799"/>
        <v>0</v>
      </c>
      <c r="RF72" s="39">
        <f t="shared" si="799"/>
        <v>0</v>
      </c>
      <c r="RG72" s="39">
        <f t="shared" si="799"/>
        <v>0</v>
      </c>
      <c r="RH72" s="39">
        <f t="shared" si="799"/>
        <v>0</v>
      </c>
      <c r="RI72" s="39">
        <f t="shared" si="799"/>
        <v>0</v>
      </c>
      <c r="RJ72" s="39">
        <f t="shared" si="799"/>
        <v>0</v>
      </c>
      <c r="RK72" s="39">
        <f t="shared" si="799"/>
        <v>0</v>
      </c>
      <c r="RL72" s="39">
        <f t="shared" si="799"/>
        <v>0</v>
      </c>
      <c r="RM72" s="39">
        <f t="shared" si="799"/>
        <v>0</v>
      </c>
      <c r="RN72" s="39">
        <f t="shared" si="799"/>
        <v>0</v>
      </c>
      <c r="RO72" s="39">
        <f t="shared" si="799"/>
        <v>0</v>
      </c>
      <c r="RP72" s="39">
        <f t="shared" si="799"/>
        <v>0</v>
      </c>
      <c r="RQ72" s="39">
        <f t="shared" si="799"/>
        <v>0</v>
      </c>
      <c r="RR72" s="39">
        <f t="shared" si="799"/>
        <v>0</v>
      </c>
      <c r="RS72" s="39">
        <f t="shared" si="799"/>
        <v>0</v>
      </c>
      <c r="RT72" s="39">
        <f t="shared" si="799"/>
        <v>0</v>
      </c>
      <c r="RU72" s="39">
        <f t="shared" si="799"/>
        <v>0</v>
      </c>
      <c r="RV72" s="39">
        <f t="shared" si="799"/>
        <v>0</v>
      </c>
      <c r="RW72" s="39">
        <f t="shared" si="799"/>
        <v>0</v>
      </c>
      <c r="RX72" s="39">
        <f t="shared" si="799"/>
        <v>0</v>
      </c>
      <c r="RY72" s="39">
        <f t="shared" si="799"/>
        <v>0</v>
      </c>
      <c r="RZ72" s="39">
        <f t="shared" si="799"/>
        <v>0</v>
      </c>
      <c r="SA72" s="39">
        <f t="shared" si="799"/>
        <v>0</v>
      </c>
      <c r="SB72" s="39">
        <f t="shared" si="799"/>
        <v>0</v>
      </c>
      <c r="SC72" s="39">
        <f t="shared" si="799"/>
        <v>0</v>
      </c>
      <c r="SD72" s="39">
        <f t="shared" si="799"/>
        <v>0</v>
      </c>
      <c r="SE72" s="39">
        <f t="shared" si="799"/>
        <v>0</v>
      </c>
      <c r="SF72" s="39">
        <f t="shared" si="799"/>
        <v>0</v>
      </c>
      <c r="SG72" s="39">
        <f t="shared" si="799"/>
        <v>0</v>
      </c>
      <c r="SH72" s="39">
        <f t="shared" ref="SH72:SY72" si="800">IF(SH37=$B$27,$B$86,IF(SH37=$B$27+1,$C$86,IF(SH37=$B$27+2,$D$86,IF(SH37=$B$27+3,$E$86,IF(SH37=$B$27+4,$F$86,IF(SH37=$B$27+5,$G$86,IF(SH37=$B$27+6,$H$86,IF(SH37=$B$27+7,$I$86,IF(SH37=$B$27+8,$J$86,IF(SH37=$B$27+9,$K$86,IF(SH37=$B$27+10,$L$86,IF(SH37=$B$27+11,$M$86,IF(SH37=$B$27+12,$N$86,IF(SH37=$B$27+13,$O$86,IF(SH37&gt;=$B$27+14,$O$86,IF(SH37&lt;$B$27,0))))))))))))))))*SH61</f>
        <v>0</v>
      </c>
      <c r="SI72" s="39">
        <f t="shared" si="800"/>
        <v>0</v>
      </c>
      <c r="SJ72" s="39">
        <f t="shared" si="800"/>
        <v>0</v>
      </c>
      <c r="SK72" s="39">
        <f t="shared" si="800"/>
        <v>0</v>
      </c>
      <c r="SL72" s="39">
        <f t="shared" si="800"/>
        <v>0</v>
      </c>
      <c r="SM72" s="39">
        <f t="shared" si="800"/>
        <v>0</v>
      </c>
      <c r="SN72" s="39">
        <f t="shared" si="800"/>
        <v>0</v>
      </c>
      <c r="SO72" s="39">
        <f t="shared" si="800"/>
        <v>0</v>
      </c>
      <c r="SP72" s="39">
        <f t="shared" si="800"/>
        <v>0</v>
      </c>
      <c r="SQ72" s="39">
        <f t="shared" si="800"/>
        <v>0</v>
      </c>
      <c r="SR72" s="39">
        <f t="shared" si="800"/>
        <v>0</v>
      </c>
      <c r="SS72" s="39">
        <f t="shared" si="800"/>
        <v>0</v>
      </c>
      <c r="ST72" s="39">
        <f t="shared" si="800"/>
        <v>0</v>
      </c>
      <c r="SU72" s="39">
        <f t="shared" si="800"/>
        <v>0</v>
      </c>
      <c r="SV72" s="39">
        <f t="shared" si="800"/>
        <v>0</v>
      </c>
      <c r="SW72" s="39">
        <f t="shared" si="800"/>
        <v>0</v>
      </c>
      <c r="SX72" s="39">
        <f t="shared" si="800"/>
        <v>0</v>
      </c>
      <c r="SY72" s="39">
        <f t="shared" si="800"/>
        <v>0</v>
      </c>
    </row>
    <row r="73" spans="1:607" s="53" customFormat="1" ht="18.5" x14ac:dyDescent="0.45">
      <c r="A73" s="52" t="s">
        <v>37</v>
      </c>
      <c r="B73" s="53" t="str">
        <f t="shared" ref="B73:BM73" si="801">IF(B64&gt;$B$75,"YES","NO")</f>
        <v>NO</v>
      </c>
      <c r="C73" s="53" t="str">
        <f t="shared" si="801"/>
        <v>NO</v>
      </c>
      <c r="D73" s="53" t="str">
        <f t="shared" si="801"/>
        <v>NO</v>
      </c>
      <c r="E73" s="53" t="str">
        <f t="shared" si="801"/>
        <v>NO</v>
      </c>
      <c r="F73" s="53" t="str">
        <f t="shared" si="801"/>
        <v>NO</v>
      </c>
      <c r="G73" s="53" t="str">
        <f t="shared" si="801"/>
        <v>NO</v>
      </c>
      <c r="H73" s="53" t="str">
        <f t="shared" si="801"/>
        <v>NO</v>
      </c>
      <c r="I73" s="53" t="str">
        <f t="shared" si="801"/>
        <v>NO</v>
      </c>
      <c r="J73" s="53" t="str">
        <f t="shared" si="801"/>
        <v>NO</v>
      </c>
      <c r="K73" s="53" t="str">
        <f t="shared" si="801"/>
        <v>NO</v>
      </c>
      <c r="L73" s="53" t="str">
        <f t="shared" si="801"/>
        <v>NO</v>
      </c>
      <c r="M73" s="53" t="str">
        <f t="shared" si="801"/>
        <v>NO</v>
      </c>
      <c r="N73" s="53" t="str">
        <f t="shared" si="801"/>
        <v>NO</v>
      </c>
      <c r="O73" s="53" t="str">
        <f t="shared" si="801"/>
        <v>NO</v>
      </c>
      <c r="P73" s="53" t="str">
        <f t="shared" si="801"/>
        <v>NO</v>
      </c>
      <c r="Q73" s="53" t="str">
        <f t="shared" si="801"/>
        <v>NO</v>
      </c>
      <c r="R73" s="53" t="str">
        <f t="shared" si="801"/>
        <v>NO</v>
      </c>
      <c r="S73" s="53" t="str">
        <f t="shared" si="801"/>
        <v>NO</v>
      </c>
      <c r="T73" s="53" t="str">
        <f t="shared" si="801"/>
        <v>NO</v>
      </c>
      <c r="U73" s="53" t="str">
        <f t="shared" si="801"/>
        <v>NO</v>
      </c>
      <c r="V73" s="53" t="str">
        <f t="shared" si="801"/>
        <v>NO</v>
      </c>
      <c r="W73" s="53" t="str">
        <f t="shared" si="801"/>
        <v>NO</v>
      </c>
      <c r="X73" s="53" t="str">
        <f t="shared" si="801"/>
        <v>NO</v>
      </c>
      <c r="Y73" s="53" t="str">
        <f t="shared" si="801"/>
        <v>NO</v>
      </c>
      <c r="Z73" s="53" t="str">
        <f t="shared" si="801"/>
        <v>NO</v>
      </c>
      <c r="AA73" s="53" t="str">
        <f t="shared" si="801"/>
        <v>NO</v>
      </c>
      <c r="AB73" s="53" t="str">
        <f t="shared" si="801"/>
        <v>NO</v>
      </c>
      <c r="AC73" s="53" t="str">
        <f t="shared" si="801"/>
        <v>NO</v>
      </c>
      <c r="AD73" s="53" t="str">
        <f t="shared" si="801"/>
        <v>NO</v>
      </c>
      <c r="AE73" s="53" t="str">
        <f t="shared" si="801"/>
        <v>NO</v>
      </c>
      <c r="AF73" s="53" t="str">
        <f t="shared" si="801"/>
        <v>NO</v>
      </c>
      <c r="AG73" s="53" t="str">
        <f t="shared" si="801"/>
        <v>NO</v>
      </c>
      <c r="AH73" s="53" t="str">
        <f t="shared" si="801"/>
        <v>NO</v>
      </c>
      <c r="AI73" s="53" t="str">
        <f t="shared" si="801"/>
        <v>NO</v>
      </c>
      <c r="AJ73" s="53" t="str">
        <f t="shared" si="801"/>
        <v>NO</v>
      </c>
      <c r="AK73" s="53" t="str">
        <f t="shared" si="801"/>
        <v>NO</v>
      </c>
      <c r="AL73" s="53" t="str">
        <f t="shared" si="801"/>
        <v>NO</v>
      </c>
      <c r="AM73" s="53" t="str">
        <f t="shared" si="801"/>
        <v>NO</v>
      </c>
      <c r="AN73" s="53" t="str">
        <f t="shared" si="801"/>
        <v>NO</v>
      </c>
      <c r="AO73" s="53" t="str">
        <f t="shared" si="801"/>
        <v>NO</v>
      </c>
      <c r="AP73" s="53" t="str">
        <f t="shared" si="801"/>
        <v>NO</v>
      </c>
      <c r="AQ73" s="53" t="str">
        <f t="shared" si="801"/>
        <v>NO</v>
      </c>
      <c r="AR73" s="53" t="str">
        <f t="shared" si="801"/>
        <v>NO</v>
      </c>
      <c r="AS73" s="53" t="str">
        <f t="shared" si="801"/>
        <v>NO</v>
      </c>
      <c r="AT73" s="53" t="str">
        <f t="shared" si="801"/>
        <v>NO</v>
      </c>
      <c r="AU73" s="53" t="str">
        <f t="shared" si="801"/>
        <v>NO</v>
      </c>
      <c r="AV73" s="53" t="str">
        <f t="shared" si="801"/>
        <v>NO</v>
      </c>
      <c r="AW73" s="53" t="str">
        <f t="shared" si="801"/>
        <v>NO</v>
      </c>
      <c r="AX73" s="53" t="str">
        <f t="shared" si="801"/>
        <v>NO</v>
      </c>
      <c r="AY73" s="53" t="str">
        <f t="shared" si="801"/>
        <v>NO</v>
      </c>
      <c r="AZ73" s="53" t="str">
        <f t="shared" si="801"/>
        <v>NO</v>
      </c>
      <c r="BA73" s="53" t="str">
        <f t="shared" si="801"/>
        <v>NO</v>
      </c>
      <c r="BB73" s="53" t="str">
        <f t="shared" si="801"/>
        <v>NO</v>
      </c>
      <c r="BC73" s="53" t="str">
        <f t="shared" si="801"/>
        <v>NO</v>
      </c>
      <c r="BD73" s="53" t="str">
        <f t="shared" si="801"/>
        <v>NO</v>
      </c>
      <c r="BE73" s="53" t="str">
        <f t="shared" si="801"/>
        <v>NO</v>
      </c>
      <c r="BF73" s="53" t="str">
        <f t="shared" si="801"/>
        <v>NO</v>
      </c>
      <c r="BG73" s="53" t="str">
        <f t="shared" si="801"/>
        <v>NO</v>
      </c>
      <c r="BH73" s="53" t="str">
        <f t="shared" si="801"/>
        <v>NO</v>
      </c>
      <c r="BI73" s="53" t="str">
        <f t="shared" si="801"/>
        <v>NO</v>
      </c>
      <c r="BJ73" s="53" t="str">
        <f t="shared" si="801"/>
        <v>NO</v>
      </c>
      <c r="BK73" s="53" t="str">
        <f t="shared" si="801"/>
        <v>NO</v>
      </c>
      <c r="BL73" s="53" t="str">
        <f t="shared" si="801"/>
        <v>NO</v>
      </c>
      <c r="BM73" s="53" t="str">
        <f t="shared" si="801"/>
        <v>NO</v>
      </c>
      <c r="BN73" s="53" t="str">
        <f t="shared" ref="BN73:DY73" si="802">IF(BN64&gt;$B$75,"YES","NO")</f>
        <v>NO</v>
      </c>
      <c r="BO73" s="53" t="str">
        <f t="shared" si="802"/>
        <v>NO</v>
      </c>
      <c r="BP73" s="53" t="str">
        <f t="shared" si="802"/>
        <v>NO</v>
      </c>
      <c r="BQ73" s="53" t="str">
        <f t="shared" si="802"/>
        <v>NO</v>
      </c>
      <c r="BR73" s="53" t="str">
        <f t="shared" si="802"/>
        <v>NO</v>
      </c>
      <c r="BS73" s="53" t="str">
        <f t="shared" si="802"/>
        <v>NO</v>
      </c>
      <c r="BT73" s="53" t="str">
        <f t="shared" si="802"/>
        <v>NO</v>
      </c>
      <c r="BU73" s="53" t="str">
        <f t="shared" si="802"/>
        <v>NO</v>
      </c>
      <c r="BV73" s="53" t="str">
        <f t="shared" si="802"/>
        <v>NO</v>
      </c>
      <c r="BW73" s="53" t="str">
        <f t="shared" si="802"/>
        <v>NO</v>
      </c>
      <c r="BX73" s="53" t="str">
        <f t="shared" si="802"/>
        <v>NO</v>
      </c>
      <c r="BY73" s="53" t="str">
        <f t="shared" si="802"/>
        <v>NO</v>
      </c>
      <c r="BZ73" s="53" t="str">
        <f t="shared" si="802"/>
        <v>NO</v>
      </c>
      <c r="CA73" s="53" t="str">
        <f t="shared" si="802"/>
        <v>NO</v>
      </c>
      <c r="CB73" s="53" t="str">
        <f t="shared" si="802"/>
        <v>NO</v>
      </c>
      <c r="CC73" s="53" t="str">
        <f t="shared" si="802"/>
        <v>NO</v>
      </c>
      <c r="CD73" s="53" t="str">
        <f t="shared" si="802"/>
        <v>NO</v>
      </c>
      <c r="CE73" s="53" t="str">
        <f t="shared" si="802"/>
        <v>NO</v>
      </c>
      <c r="CF73" s="53" t="str">
        <f t="shared" si="802"/>
        <v>NO</v>
      </c>
      <c r="CG73" s="53" t="str">
        <f t="shared" si="802"/>
        <v>NO</v>
      </c>
      <c r="CH73" s="53" t="str">
        <f t="shared" si="802"/>
        <v>NO</v>
      </c>
      <c r="CI73" s="53" t="str">
        <f t="shared" si="802"/>
        <v>NO</v>
      </c>
      <c r="CJ73" s="53" t="str">
        <f t="shared" si="802"/>
        <v>NO</v>
      </c>
      <c r="CK73" s="53" t="str">
        <f t="shared" si="802"/>
        <v>NO</v>
      </c>
      <c r="CL73" s="53" t="str">
        <f t="shared" si="802"/>
        <v>NO</v>
      </c>
      <c r="CM73" s="53" t="str">
        <f t="shared" si="802"/>
        <v>NO</v>
      </c>
      <c r="CN73" s="53" t="str">
        <f t="shared" si="802"/>
        <v>NO</v>
      </c>
      <c r="CO73" s="53" t="str">
        <f t="shared" si="802"/>
        <v>NO</v>
      </c>
      <c r="CP73" s="53" t="str">
        <f t="shared" si="802"/>
        <v>NO</v>
      </c>
      <c r="CQ73" s="53" t="str">
        <f t="shared" si="802"/>
        <v>NO</v>
      </c>
      <c r="CR73" s="53" t="str">
        <f t="shared" si="802"/>
        <v>NO</v>
      </c>
      <c r="CS73" s="53" t="str">
        <f t="shared" si="802"/>
        <v>NO</v>
      </c>
      <c r="CT73" s="53" t="str">
        <f t="shared" si="802"/>
        <v>NO</v>
      </c>
      <c r="CU73" s="53" t="str">
        <f t="shared" si="802"/>
        <v>NO</v>
      </c>
      <c r="CV73" s="53" t="str">
        <f t="shared" si="802"/>
        <v>NO</v>
      </c>
      <c r="CW73" s="53" t="str">
        <f t="shared" si="802"/>
        <v>NO</v>
      </c>
      <c r="CX73" s="53" t="str">
        <f t="shared" si="802"/>
        <v>NO</v>
      </c>
      <c r="CY73" s="53" t="str">
        <f t="shared" si="802"/>
        <v>NO</v>
      </c>
      <c r="CZ73" s="53" t="str">
        <f t="shared" si="802"/>
        <v>NO</v>
      </c>
      <c r="DA73" s="53" t="str">
        <f t="shared" si="802"/>
        <v>NO</v>
      </c>
      <c r="DB73" s="53" t="str">
        <f t="shared" si="802"/>
        <v>NO</v>
      </c>
      <c r="DC73" s="53" t="str">
        <f t="shared" si="802"/>
        <v>NO</v>
      </c>
      <c r="DD73" s="53" t="str">
        <f t="shared" si="802"/>
        <v>NO</v>
      </c>
      <c r="DE73" s="53" t="str">
        <f t="shared" si="802"/>
        <v>NO</v>
      </c>
      <c r="DF73" s="53" t="str">
        <f t="shared" si="802"/>
        <v>NO</v>
      </c>
      <c r="DG73" s="53" t="str">
        <f t="shared" si="802"/>
        <v>NO</v>
      </c>
      <c r="DH73" s="53" t="str">
        <f t="shared" si="802"/>
        <v>NO</v>
      </c>
      <c r="DI73" s="53" t="str">
        <f t="shared" si="802"/>
        <v>NO</v>
      </c>
      <c r="DJ73" s="53" t="str">
        <f t="shared" si="802"/>
        <v>NO</v>
      </c>
      <c r="DK73" s="53" t="str">
        <f t="shared" si="802"/>
        <v>NO</v>
      </c>
      <c r="DL73" s="53" t="str">
        <f t="shared" si="802"/>
        <v>NO</v>
      </c>
      <c r="DM73" s="53" t="str">
        <f t="shared" si="802"/>
        <v>NO</v>
      </c>
      <c r="DN73" s="53" t="str">
        <f t="shared" si="802"/>
        <v>NO</v>
      </c>
      <c r="DO73" s="53" t="str">
        <f t="shared" si="802"/>
        <v>NO</v>
      </c>
      <c r="DP73" s="53" t="str">
        <f t="shared" si="802"/>
        <v>NO</v>
      </c>
      <c r="DQ73" s="53" t="str">
        <f t="shared" si="802"/>
        <v>NO</v>
      </c>
      <c r="DR73" s="53" t="str">
        <f t="shared" si="802"/>
        <v>NO</v>
      </c>
      <c r="DS73" s="53" t="str">
        <f t="shared" si="802"/>
        <v>NO</v>
      </c>
      <c r="DT73" s="53" t="str">
        <f t="shared" si="802"/>
        <v>NO</v>
      </c>
      <c r="DU73" s="53" t="str">
        <f t="shared" si="802"/>
        <v>NO</v>
      </c>
      <c r="DV73" s="53" t="str">
        <f t="shared" si="802"/>
        <v>NO</v>
      </c>
      <c r="DW73" s="53" t="str">
        <f t="shared" si="802"/>
        <v>NO</v>
      </c>
      <c r="DX73" s="53" t="str">
        <f t="shared" si="802"/>
        <v>NO</v>
      </c>
      <c r="DY73" s="53" t="str">
        <f t="shared" si="802"/>
        <v>NO</v>
      </c>
      <c r="DZ73" s="53" t="str">
        <f t="shared" ref="DZ73:GK73" si="803">IF(DZ64&gt;$B$75,"YES","NO")</f>
        <v>NO</v>
      </c>
      <c r="EA73" s="53" t="str">
        <f t="shared" si="803"/>
        <v>NO</v>
      </c>
      <c r="EB73" s="53" t="str">
        <f t="shared" si="803"/>
        <v>NO</v>
      </c>
      <c r="EC73" s="53" t="str">
        <f t="shared" si="803"/>
        <v>NO</v>
      </c>
      <c r="ED73" s="53" t="str">
        <f t="shared" si="803"/>
        <v>NO</v>
      </c>
      <c r="EE73" s="53" t="str">
        <f t="shared" si="803"/>
        <v>NO</v>
      </c>
      <c r="EF73" s="53" t="str">
        <f t="shared" si="803"/>
        <v>NO</v>
      </c>
      <c r="EG73" s="53" t="str">
        <f t="shared" si="803"/>
        <v>NO</v>
      </c>
      <c r="EH73" s="53" t="str">
        <f t="shared" si="803"/>
        <v>YES</v>
      </c>
      <c r="EI73" s="53" t="str">
        <f t="shared" si="803"/>
        <v>YES</v>
      </c>
      <c r="EJ73" s="53" t="str">
        <f t="shared" si="803"/>
        <v>YES</v>
      </c>
      <c r="EK73" s="53" t="str">
        <f t="shared" si="803"/>
        <v>YES</v>
      </c>
      <c r="EL73" s="53" t="str">
        <f t="shared" si="803"/>
        <v>YES</v>
      </c>
      <c r="EM73" s="53" t="str">
        <f t="shared" si="803"/>
        <v>YES</v>
      </c>
      <c r="EN73" s="53" t="str">
        <f t="shared" si="803"/>
        <v>YES</v>
      </c>
      <c r="EO73" s="53" t="str">
        <f t="shared" si="803"/>
        <v>YES</v>
      </c>
      <c r="EP73" s="53" t="str">
        <f t="shared" si="803"/>
        <v>YES</v>
      </c>
      <c r="EQ73" s="53" t="str">
        <f t="shared" si="803"/>
        <v>YES</v>
      </c>
      <c r="ER73" s="53" t="str">
        <f t="shared" si="803"/>
        <v>YES</v>
      </c>
      <c r="ES73" s="53" t="str">
        <f t="shared" si="803"/>
        <v>YES</v>
      </c>
      <c r="ET73" s="53" t="str">
        <f t="shared" si="803"/>
        <v>YES</v>
      </c>
      <c r="EU73" s="53" t="str">
        <f t="shared" si="803"/>
        <v>YES</v>
      </c>
      <c r="EV73" s="53" t="str">
        <f t="shared" si="803"/>
        <v>YES</v>
      </c>
      <c r="EW73" s="53" t="str">
        <f t="shared" si="803"/>
        <v>YES</v>
      </c>
      <c r="EX73" s="53" t="str">
        <f t="shared" si="803"/>
        <v>YES</v>
      </c>
      <c r="EY73" s="53" t="str">
        <f t="shared" si="803"/>
        <v>YES</v>
      </c>
      <c r="EZ73" s="53" t="str">
        <f t="shared" si="803"/>
        <v>YES</v>
      </c>
      <c r="FA73" s="53" t="str">
        <f t="shared" si="803"/>
        <v>YES</v>
      </c>
      <c r="FB73" s="53" t="str">
        <f t="shared" si="803"/>
        <v>YES</v>
      </c>
      <c r="FC73" s="53" t="str">
        <f t="shared" si="803"/>
        <v>YES</v>
      </c>
      <c r="FD73" s="53" t="str">
        <f t="shared" si="803"/>
        <v>YES</v>
      </c>
      <c r="FE73" s="53" t="str">
        <f t="shared" si="803"/>
        <v>YES</v>
      </c>
      <c r="FF73" s="53" t="str">
        <f t="shared" si="803"/>
        <v>YES</v>
      </c>
      <c r="FG73" s="53" t="str">
        <f t="shared" si="803"/>
        <v>YES</v>
      </c>
      <c r="FH73" s="53" t="str">
        <f t="shared" si="803"/>
        <v>YES</v>
      </c>
      <c r="FI73" s="53" t="str">
        <f t="shared" si="803"/>
        <v>YES</v>
      </c>
      <c r="FJ73" s="53" t="str">
        <f t="shared" si="803"/>
        <v>YES</v>
      </c>
      <c r="FK73" s="53" t="str">
        <f t="shared" si="803"/>
        <v>YES</v>
      </c>
      <c r="FL73" s="53" t="str">
        <f t="shared" si="803"/>
        <v>YES</v>
      </c>
      <c r="FM73" s="53" t="str">
        <f t="shared" si="803"/>
        <v>YES</v>
      </c>
      <c r="FN73" s="53" t="str">
        <f t="shared" si="803"/>
        <v>YES</v>
      </c>
      <c r="FO73" s="53" t="str">
        <f t="shared" si="803"/>
        <v>YES</v>
      </c>
      <c r="FP73" s="53" t="str">
        <f t="shared" si="803"/>
        <v>YES</v>
      </c>
      <c r="FQ73" s="53" t="str">
        <f t="shared" si="803"/>
        <v>YES</v>
      </c>
      <c r="FR73" s="53" t="str">
        <f t="shared" si="803"/>
        <v>YES</v>
      </c>
      <c r="FS73" s="53" t="str">
        <f t="shared" si="803"/>
        <v>YES</v>
      </c>
      <c r="FT73" s="53" t="str">
        <f t="shared" si="803"/>
        <v>YES</v>
      </c>
      <c r="FU73" s="53" t="str">
        <f t="shared" si="803"/>
        <v>YES</v>
      </c>
      <c r="FV73" s="53" t="str">
        <f t="shared" si="803"/>
        <v>YES</v>
      </c>
      <c r="FW73" s="53" t="str">
        <f t="shared" si="803"/>
        <v>YES</v>
      </c>
      <c r="FX73" s="53" t="str">
        <f t="shared" si="803"/>
        <v>YES</v>
      </c>
      <c r="FY73" s="53" t="str">
        <f t="shared" si="803"/>
        <v>YES</v>
      </c>
      <c r="FZ73" s="53" t="str">
        <f t="shared" si="803"/>
        <v>YES</v>
      </c>
      <c r="GA73" s="53" t="str">
        <f t="shared" si="803"/>
        <v>YES</v>
      </c>
      <c r="GB73" s="53" t="str">
        <f t="shared" si="803"/>
        <v>YES</v>
      </c>
      <c r="GC73" s="53" t="str">
        <f t="shared" si="803"/>
        <v>YES</v>
      </c>
      <c r="GD73" s="53" t="str">
        <f t="shared" si="803"/>
        <v>YES</v>
      </c>
      <c r="GE73" s="53" t="str">
        <f t="shared" si="803"/>
        <v>YES</v>
      </c>
      <c r="GF73" s="53" t="str">
        <f t="shared" si="803"/>
        <v>YES</v>
      </c>
      <c r="GG73" s="53" t="str">
        <f t="shared" si="803"/>
        <v>YES</v>
      </c>
      <c r="GH73" s="53" t="str">
        <f t="shared" si="803"/>
        <v>YES</v>
      </c>
      <c r="GI73" s="53" t="str">
        <f t="shared" si="803"/>
        <v>YES</v>
      </c>
      <c r="GJ73" s="53" t="str">
        <f t="shared" si="803"/>
        <v>YES</v>
      </c>
      <c r="GK73" s="53" t="str">
        <f t="shared" si="803"/>
        <v>YES</v>
      </c>
      <c r="GL73" s="53" t="str">
        <f t="shared" ref="GL73:IW73" si="804">IF(GL64&gt;$B$75,"YES","NO")</f>
        <v>YES</v>
      </c>
      <c r="GM73" s="53" t="str">
        <f t="shared" si="804"/>
        <v>YES</v>
      </c>
      <c r="GN73" s="53" t="str">
        <f t="shared" si="804"/>
        <v>YES</v>
      </c>
      <c r="GO73" s="53" t="str">
        <f t="shared" si="804"/>
        <v>YES</v>
      </c>
      <c r="GP73" s="53" t="str">
        <f t="shared" si="804"/>
        <v>YES</v>
      </c>
      <c r="GQ73" s="53" t="str">
        <f t="shared" si="804"/>
        <v>YES</v>
      </c>
      <c r="GR73" s="53" t="str">
        <f t="shared" si="804"/>
        <v>YES</v>
      </c>
      <c r="GS73" s="53" t="str">
        <f t="shared" si="804"/>
        <v>YES</v>
      </c>
      <c r="GT73" s="53" t="str">
        <f t="shared" si="804"/>
        <v>YES</v>
      </c>
      <c r="GU73" s="53" t="str">
        <f t="shared" si="804"/>
        <v>YES</v>
      </c>
      <c r="GV73" s="53" t="str">
        <f t="shared" si="804"/>
        <v>YES</v>
      </c>
      <c r="GW73" s="53" t="str">
        <f t="shared" si="804"/>
        <v>YES</v>
      </c>
      <c r="GX73" s="53" t="str">
        <f t="shared" si="804"/>
        <v>YES</v>
      </c>
      <c r="GY73" s="53" t="str">
        <f t="shared" si="804"/>
        <v>YES</v>
      </c>
      <c r="GZ73" s="53" t="str">
        <f t="shared" si="804"/>
        <v>YES</v>
      </c>
      <c r="HA73" s="53" t="str">
        <f t="shared" si="804"/>
        <v>YES</v>
      </c>
      <c r="HB73" s="53" t="str">
        <f t="shared" si="804"/>
        <v>YES</v>
      </c>
      <c r="HC73" s="53" t="str">
        <f t="shared" si="804"/>
        <v>YES</v>
      </c>
      <c r="HD73" s="53" t="str">
        <f t="shared" si="804"/>
        <v>YES</v>
      </c>
      <c r="HE73" s="53" t="str">
        <f t="shared" si="804"/>
        <v>YES</v>
      </c>
      <c r="HF73" s="53" t="str">
        <f t="shared" si="804"/>
        <v>YES</v>
      </c>
      <c r="HG73" s="53" t="str">
        <f t="shared" si="804"/>
        <v>YES</v>
      </c>
      <c r="HH73" s="53" t="str">
        <f t="shared" si="804"/>
        <v>YES</v>
      </c>
      <c r="HI73" s="53" t="str">
        <f t="shared" si="804"/>
        <v>YES</v>
      </c>
      <c r="HJ73" s="53" t="str">
        <f t="shared" si="804"/>
        <v>YES</v>
      </c>
      <c r="HK73" s="53" t="str">
        <f t="shared" si="804"/>
        <v>YES</v>
      </c>
      <c r="HL73" s="53" t="str">
        <f t="shared" si="804"/>
        <v>YES</v>
      </c>
      <c r="HM73" s="53" t="str">
        <f t="shared" si="804"/>
        <v>YES</v>
      </c>
      <c r="HN73" s="53" t="str">
        <f t="shared" si="804"/>
        <v>YES</v>
      </c>
      <c r="HO73" s="53" t="str">
        <f t="shared" si="804"/>
        <v>YES</v>
      </c>
      <c r="HP73" s="53" t="str">
        <f t="shared" si="804"/>
        <v>YES</v>
      </c>
      <c r="HQ73" s="53" t="str">
        <f t="shared" si="804"/>
        <v>YES</v>
      </c>
      <c r="HR73" s="53" t="str">
        <f t="shared" si="804"/>
        <v>YES</v>
      </c>
      <c r="HS73" s="53" t="str">
        <f t="shared" si="804"/>
        <v>YES</v>
      </c>
      <c r="HT73" s="53" t="str">
        <f t="shared" si="804"/>
        <v>YES</v>
      </c>
      <c r="HU73" s="53" t="str">
        <f t="shared" si="804"/>
        <v>YES</v>
      </c>
      <c r="HV73" s="53" t="str">
        <f t="shared" si="804"/>
        <v>YES</v>
      </c>
      <c r="HW73" s="53" t="str">
        <f t="shared" si="804"/>
        <v>YES</v>
      </c>
      <c r="HX73" s="53" t="str">
        <f t="shared" si="804"/>
        <v>YES</v>
      </c>
      <c r="HY73" s="53" t="str">
        <f t="shared" si="804"/>
        <v>YES</v>
      </c>
      <c r="HZ73" s="53" t="str">
        <f t="shared" si="804"/>
        <v>YES</v>
      </c>
      <c r="IA73" s="53" t="str">
        <f t="shared" si="804"/>
        <v>YES</v>
      </c>
      <c r="IB73" s="53" t="str">
        <f t="shared" si="804"/>
        <v>YES</v>
      </c>
      <c r="IC73" s="53" t="str">
        <f t="shared" si="804"/>
        <v>YES</v>
      </c>
      <c r="ID73" s="53" t="str">
        <f t="shared" si="804"/>
        <v>YES</v>
      </c>
      <c r="IE73" s="53" t="str">
        <f t="shared" si="804"/>
        <v>YES</v>
      </c>
      <c r="IF73" s="53" t="str">
        <f t="shared" si="804"/>
        <v>YES</v>
      </c>
      <c r="IG73" s="53" t="str">
        <f t="shared" si="804"/>
        <v>YES</v>
      </c>
      <c r="IH73" s="53" t="str">
        <f t="shared" si="804"/>
        <v>YES</v>
      </c>
      <c r="II73" s="53" t="str">
        <f t="shared" si="804"/>
        <v>YES</v>
      </c>
      <c r="IJ73" s="53" t="str">
        <f t="shared" si="804"/>
        <v>YES</v>
      </c>
      <c r="IK73" s="53" t="str">
        <f t="shared" si="804"/>
        <v>YES</v>
      </c>
      <c r="IL73" s="53" t="str">
        <f t="shared" si="804"/>
        <v>YES</v>
      </c>
      <c r="IM73" s="53" t="str">
        <f t="shared" si="804"/>
        <v>YES</v>
      </c>
      <c r="IN73" s="53" t="str">
        <f t="shared" si="804"/>
        <v>YES</v>
      </c>
      <c r="IO73" s="53" t="str">
        <f t="shared" si="804"/>
        <v>YES</v>
      </c>
      <c r="IP73" s="53" t="str">
        <f t="shared" si="804"/>
        <v>YES</v>
      </c>
      <c r="IQ73" s="53" t="str">
        <f t="shared" si="804"/>
        <v>YES</v>
      </c>
      <c r="IR73" s="53" t="str">
        <f t="shared" si="804"/>
        <v>YES</v>
      </c>
      <c r="IS73" s="53" t="str">
        <f t="shared" si="804"/>
        <v>YES</v>
      </c>
      <c r="IT73" s="53" t="str">
        <f t="shared" si="804"/>
        <v>YES</v>
      </c>
      <c r="IU73" s="53" t="str">
        <f t="shared" si="804"/>
        <v>YES</v>
      </c>
      <c r="IV73" s="53" t="str">
        <f t="shared" si="804"/>
        <v>YES</v>
      </c>
      <c r="IW73" s="53" t="str">
        <f t="shared" si="804"/>
        <v>YES</v>
      </c>
      <c r="IX73" s="53" t="str">
        <f t="shared" ref="IX73:KS73" si="805">IF(IX64&gt;$B$75,"YES","NO")</f>
        <v>YES</v>
      </c>
      <c r="IY73" s="53" t="str">
        <f t="shared" si="805"/>
        <v>YES</v>
      </c>
      <c r="IZ73" s="53" t="str">
        <f t="shared" si="805"/>
        <v>YES</v>
      </c>
      <c r="JA73" s="53" t="str">
        <f t="shared" si="805"/>
        <v>YES</v>
      </c>
      <c r="JB73" s="53" t="str">
        <f t="shared" si="805"/>
        <v>YES</v>
      </c>
      <c r="JC73" s="53" t="str">
        <f t="shared" si="805"/>
        <v>YES</v>
      </c>
      <c r="JD73" s="53" t="str">
        <f t="shared" si="805"/>
        <v>YES</v>
      </c>
      <c r="JE73" s="53" t="str">
        <f t="shared" si="805"/>
        <v>YES</v>
      </c>
      <c r="JF73" s="53" t="str">
        <f t="shared" si="805"/>
        <v>YES</v>
      </c>
      <c r="JG73" s="53" t="str">
        <f t="shared" si="805"/>
        <v>YES</v>
      </c>
      <c r="JH73" s="53" t="str">
        <f t="shared" si="805"/>
        <v>YES</v>
      </c>
      <c r="JI73" s="53" t="str">
        <f t="shared" si="805"/>
        <v>YES</v>
      </c>
      <c r="JJ73" s="53" t="str">
        <f t="shared" si="805"/>
        <v>YES</v>
      </c>
      <c r="JK73" s="53" t="str">
        <f t="shared" si="805"/>
        <v>YES</v>
      </c>
      <c r="JL73" s="53" t="str">
        <f t="shared" si="805"/>
        <v>YES</v>
      </c>
      <c r="JM73" s="53" t="str">
        <f t="shared" si="805"/>
        <v>YES</v>
      </c>
      <c r="JN73" s="53" t="str">
        <f t="shared" si="805"/>
        <v>YES</v>
      </c>
      <c r="JO73" s="53" t="str">
        <f t="shared" si="805"/>
        <v>YES</v>
      </c>
      <c r="JP73" s="53" t="str">
        <f t="shared" si="805"/>
        <v>YES</v>
      </c>
      <c r="JQ73" s="53" t="str">
        <f t="shared" si="805"/>
        <v>YES</v>
      </c>
      <c r="JR73" s="53" t="str">
        <f t="shared" si="805"/>
        <v>YES</v>
      </c>
      <c r="JS73" s="53" t="str">
        <f t="shared" si="805"/>
        <v>YES</v>
      </c>
      <c r="JT73" s="53" t="str">
        <f t="shared" si="805"/>
        <v>YES</v>
      </c>
      <c r="JU73" s="53" t="str">
        <f t="shared" si="805"/>
        <v>YES</v>
      </c>
      <c r="JV73" s="53" t="str">
        <f t="shared" si="805"/>
        <v>YES</v>
      </c>
      <c r="JW73" s="53" t="str">
        <f t="shared" si="805"/>
        <v>YES</v>
      </c>
      <c r="JX73" s="53" t="str">
        <f t="shared" si="805"/>
        <v>YES</v>
      </c>
      <c r="JY73" s="53" t="str">
        <f t="shared" si="805"/>
        <v>YES</v>
      </c>
      <c r="JZ73" s="53" t="str">
        <f t="shared" si="805"/>
        <v>YES</v>
      </c>
      <c r="KA73" s="53" t="str">
        <f t="shared" si="805"/>
        <v>YES</v>
      </c>
      <c r="KB73" s="53" t="str">
        <f t="shared" si="805"/>
        <v>YES</v>
      </c>
      <c r="KC73" s="53" t="str">
        <f t="shared" si="805"/>
        <v>YES</v>
      </c>
      <c r="KD73" s="53" t="str">
        <f t="shared" si="805"/>
        <v>YES</v>
      </c>
      <c r="KE73" s="53" t="str">
        <f t="shared" si="805"/>
        <v>YES</v>
      </c>
      <c r="KF73" s="53" t="str">
        <f t="shared" si="805"/>
        <v>YES</v>
      </c>
      <c r="KG73" s="53" t="str">
        <f t="shared" si="805"/>
        <v>YES</v>
      </c>
      <c r="KH73" s="53" t="str">
        <f t="shared" si="805"/>
        <v>YES</v>
      </c>
      <c r="KI73" s="53" t="str">
        <f t="shared" si="805"/>
        <v>YES</v>
      </c>
      <c r="KJ73" s="53" t="str">
        <f t="shared" si="805"/>
        <v>YES</v>
      </c>
      <c r="KK73" s="53" t="str">
        <f t="shared" si="805"/>
        <v>YES</v>
      </c>
      <c r="KL73" s="53" t="str">
        <f t="shared" si="805"/>
        <v>YES</v>
      </c>
      <c r="KM73" s="53" t="str">
        <f t="shared" si="805"/>
        <v>YES</v>
      </c>
      <c r="KN73" s="53" t="str">
        <f t="shared" si="805"/>
        <v>YES</v>
      </c>
      <c r="KO73" s="53" t="str">
        <f t="shared" si="805"/>
        <v>YES</v>
      </c>
      <c r="KP73" s="53" t="str">
        <f t="shared" si="805"/>
        <v>YES</v>
      </c>
      <c r="KQ73" s="53" t="str">
        <f t="shared" si="805"/>
        <v>YES</v>
      </c>
      <c r="KR73" s="53" t="str">
        <f t="shared" si="805"/>
        <v>YES</v>
      </c>
      <c r="KS73" s="53" t="str">
        <f t="shared" si="805"/>
        <v>YES</v>
      </c>
      <c r="KT73" s="53" t="str">
        <f>IF(KT64&gt;$B$75,"YES","NO")</f>
        <v>YES</v>
      </c>
      <c r="KU73" s="53" t="str">
        <f>IF(KU64&gt;$B$75,"YES","NO")</f>
        <v>YES</v>
      </c>
      <c r="KV73" s="53" t="str">
        <f t="shared" ref="KV73:LV73" si="806">IF(KV64&gt;$B$75,"YES","NO")</f>
        <v>YES</v>
      </c>
      <c r="KW73" s="53" t="str">
        <f t="shared" si="806"/>
        <v>YES</v>
      </c>
      <c r="KX73" s="53" t="str">
        <f t="shared" si="806"/>
        <v>YES</v>
      </c>
      <c r="KY73" s="53" t="str">
        <f t="shared" si="806"/>
        <v>YES</v>
      </c>
      <c r="KZ73" s="53" t="str">
        <f t="shared" si="806"/>
        <v>YES</v>
      </c>
      <c r="LA73" s="53" t="str">
        <f t="shared" si="806"/>
        <v>YES</v>
      </c>
      <c r="LB73" s="53" t="str">
        <f t="shared" si="806"/>
        <v>YES</v>
      </c>
      <c r="LC73" s="53" t="str">
        <f t="shared" si="806"/>
        <v>YES</v>
      </c>
      <c r="LD73" s="53" t="str">
        <f t="shared" si="806"/>
        <v>YES</v>
      </c>
      <c r="LE73" s="53" t="str">
        <f t="shared" si="806"/>
        <v>YES</v>
      </c>
      <c r="LF73" s="53" t="str">
        <f t="shared" si="806"/>
        <v>YES</v>
      </c>
      <c r="LG73" s="53" t="str">
        <f t="shared" si="806"/>
        <v>YES</v>
      </c>
      <c r="LH73" s="53" t="str">
        <f t="shared" si="806"/>
        <v>YES</v>
      </c>
      <c r="LI73" s="53" t="str">
        <f t="shared" si="806"/>
        <v>YES</v>
      </c>
      <c r="LJ73" s="53" t="str">
        <f t="shared" si="806"/>
        <v>YES</v>
      </c>
      <c r="LK73" s="53" t="str">
        <f t="shared" si="806"/>
        <v>YES</v>
      </c>
      <c r="LL73" s="53" t="str">
        <f t="shared" si="806"/>
        <v>YES</v>
      </c>
      <c r="LM73" s="53" t="str">
        <f t="shared" si="806"/>
        <v>YES</v>
      </c>
      <c r="LN73" s="53" t="str">
        <f t="shared" si="806"/>
        <v>YES</v>
      </c>
      <c r="LO73" s="53" t="str">
        <f t="shared" si="806"/>
        <v>YES</v>
      </c>
      <c r="LP73" s="53" t="str">
        <f t="shared" si="806"/>
        <v>YES</v>
      </c>
      <c r="LQ73" s="53" t="str">
        <f t="shared" si="806"/>
        <v>YES</v>
      </c>
      <c r="LR73" s="53" t="str">
        <f t="shared" si="806"/>
        <v>YES</v>
      </c>
      <c r="LS73" s="53" t="str">
        <f t="shared" si="806"/>
        <v>YES</v>
      </c>
      <c r="LT73" s="53" t="str">
        <f t="shared" si="806"/>
        <v>YES</v>
      </c>
      <c r="LU73" s="53" t="str">
        <f t="shared" si="806"/>
        <v>YES</v>
      </c>
      <c r="LV73" s="53" t="str">
        <f t="shared" si="806"/>
        <v>YES</v>
      </c>
      <c r="LW73" s="53" t="str">
        <f t="shared" ref="LW73:NB73" si="807">IF(LW64&gt;$B$75,"YES","NO")</f>
        <v>YES</v>
      </c>
      <c r="LX73" s="53" t="str">
        <f t="shared" si="807"/>
        <v>YES</v>
      </c>
      <c r="LY73" s="53" t="str">
        <f t="shared" si="807"/>
        <v>YES</v>
      </c>
      <c r="LZ73" s="53" t="str">
        <f t="shared" si="807"/>
        <v>YES</v>
      </c>
      <c r="MA73" s="53" t="str">
        <f t="shared" si="807"/>
        <v>YES</v>
      </c>
      <c r="MB73" s="53" t="str">
        <f t="shared" si="807"/>
        <v>YES</v>
      </c>
      <c r="MC73" s="53" t="str">
        <f t="shared" si="807"/>
        <v>YES</v>
      </c>
      <c r="MD73" s="53" t="str">
        <f t="shared" si="807"/>
        <v>YES</v>
      </c>
      <c r="ME73" s="53" t="str">
        <f t="shared" si="807"/>
        <v>YES</v>
      </c>
      <c r="MF73" s="53" t="str">
        <f t="shared" si="807"/>
        <v>YES</v>
      </c>
      <c r="MG73" s="53" t="str">
        <f t="shared" si="807"/>
        <v>YES</v>
      </c>
      <c r="MH73" s="53" t="str">
        <f t="shared" si="807"/>
        <v>YES</v>
      </c>
      <c r="MI73" s="53" t="str">
        <f t="shared" si="807"/>
        <v>YES</v>
      </c>
      <c r="MJ73" s="53" t="str">
        <f t="shared" si="807"/>
        <v>YES</v>
      </c>
      <c r="MK73" s="53" t="str">
        <f t="shared" si="807"/>
        <v>YES</v>
      </c>
      <c r="ML73" s="53" t="str">
        <f t="shared" si="807"/>
        <v>YES</v>
      </c>
      <c r="MM73" s="53" t="str">
        <f t="shared" si="807"/>
        <v>YES</v>
      </c>
      <c r="MN73" s="53" t="str">
        <f t="shared" si="807"/>
        <v>YES</v>
      </c>
      <c r="MO73" s="53" t="str">
        <f t="shared" si="807"/>
        <v>YES</v>
      </c>
      <c r="MP73" s="53" t="str">
        <f t="shared" si="807"/>
        <v>YES</v>
      </c>
      <c r="MQ73" s="53" t="str">
        <f t="shared" si="807"/>
        <v>YES</v>
      </c>
      <c r="MR73" s="53" t="str">
        <f t="shared" si="807"/>
        <v>YES</v>
      </c>
      <c r="MS73" s="53" t="str">
        <f t="shared" si="807"/>
        <v>YES</v>
      </c>
      <c r="MT73" s="53" t="str">
        <f t="shared" si="807"/>
        <v>YES</v>
      </c>
      <c r="MU73" s="53" t="str">
        <f t="shared" si="807"/>
        <v>YES</v>
      </c>
      <c r="MV73" s="53" t="str">
        <f t="shared" si="807"/>
        <v>YES</v>
      </c>
      <c r="MW73" s="53" t="str">
        <f t="shared" si="807"/>
        <v>YES</v>
      </c>
      <c r="MX73" s="53" t="str">
        <f t="shared" si="807"/>
        <v>YES</v>
      </c>
      <c r="MY73" s="53" t="str">
        <f t="shared" si="807"/>
        <v>YES</v>
      </c>
      <c r="MZ73" s="53" t="str">
        <f t="shared" si="807"/>
        <v>YES</v>
      </c>
      <c r="NA73" s="53" t="str">
        <f t="shared" si="807"/>
        <v>YES</v>
      </c>
      <c r="NB73" s="53" t="str">
        <f t="shared" si="807"/>
        <v>YES</v>
      </c>
      <c r="NC73" s="53" t="str">
        <f>IF(NC64&gt;$B$75,"YES","NO")</f>
        <v>YES</v>
      </c>
      <c r="ND73" s="53" t="str">
        <f>IF(ND64&gt;$B$75,"YES","NO")</f>
        <v>YES</v>
      </c>
      <c r="NE73" s="53" t="str">
        <f>IF(NE64&gt;$B$75,"YES","NO")</f>
        <v>YES</v>
      </c>
      <c r="NF73" s="53" t="str">
        <f>IF(NF64&gt;$B$75,"YES","NO")</f>
        <v>YES</v>
      </c>
      <c r="NG73" s="53" t="str">
        <f t="shared" ref="NG73:OE73" si="808">IF(NG64&gt;$B$75,"YES","NO")</f>
        <v>YES</v>
      </c>
      <c r="NH73" s="53" t="str">
        <f t="shared" si="808"/>
        <v>YES</v>
      </c>
      <c r="NI73" s="53" t="str">
        <f t="shared" si="808"/>
        <v>YES</v>
      </c>
      <c r="NJ73" s="53" t="str">
        <f t="shared" si="808"/>
        <v>YES</v>
      </c>
      <c r="NK73" s="53" t="str">
        <f t="shared" si="808"/>
        <v>YES</v>
      </c>
      <c r="NL73" s="53" t="str">
        <f t="shared" si="808"/>
        <v>YES</v>
      </c>
      <c r="NM73" s="53" t="str">
        <f t="shared" si="808"/>
        <v>YES</v>
      </c>
      <c r="NN73" s="53" t="str">
        <f t="shared" si="808"/>
        <v>YES</v>
      </c>
      <c r="NO73" s="53" t="str">
        <f t="shared" si="808"/>
        <v>YES</v>
      </c>
      <c r="NP73" s="53" t="str">
        <f t="shared" si="808"/>
        <v>YES</v>
      </c>
      <c r="NQ73" s="53" t="str">
        <f t="shared" si="808"/>
        <v>YES</v>
      </c>
      <c r="NR73" s="53" t="str">
        <f t="shared" si="808"/>
        <v>YES</v>
      </c>
      <c r="NS73" s="53" t="str">
        <f t="shared" si="808"/>
        <v>YES</v>
      </c>
      <c r="NT73" s="53" t="str">
        <f t="shared" si="808"/>
        <v>YES</v>
      </c>
      <c r="NU73" s="53" t="str">
        <f t="shared" si="808"/>
        <v>YES</v>
      </c>
      <c r="NV73" s="53" t="str">
        <f t="shared" si="808"/>
        <v>YES</v>
      </c>
      <c r="NW73" s="53" t="str">
        <f t="shared" si="808"/>
        <v>YES</v>
      </c>
      <c r="NX73" s="53" t="str">
        <f t="shared" si="808"/>
        <v>YES</v>
      </c>
      <c r="NY73" s="53" t="str">
        <f t="shared" si="808"/>
        <v>YES</v>
      </c>
      <c r="NZ73" s="53" t="str">
        <f t="shared" si="808"/>
        <v>YES</v>
      </c>
      <c r="OA73" s="53" t="str">
        <f t="shared" si="808"/>
        <v>YES</v>
      </c>
      <c r="OB73" s="53" t="str">
        <f t="shared" si="808"/>
        <v>YES</v>
      </c>
      <c r="OC73" s="53" t="str">
        <f t="shared" si="808"/>
        <v>YES</v>
      </c>
      <c r="OD73" s="53" t="str">
        <f t="shared" si="808"/>
        <v>YES</v>
      </c>
      <c r="OE73" s="53" t="str">
        <f t="shared" si="808"/>
        <v>YES</v>
      </c>
      <c r="OF73" s="53" t="str">
        <f t="shared" ref="OF73:QC73" si="809">IF(OF64&gt;$B$75,"YES","NO")</f>
        <v>YES</v>
      </c>
      <c r="OG73" s="53" t="str">
        <f t="shared" si="809"/>
        <v>YES</v>
      </c>
      <c r="OH73" s="53" t="str">
        <f t="shared" si="809"/>
        <v>YES</v>
      </c>
      <c r="OI73" s="53" t="str">
        <f t="shared" si="809"/>
        <v>YES</v>
      </c>
      <c r="OJ73" s="53" t="str">
        <f t="shared" si="809"/>
        <v>YES</v>
      </c>
      <c r="OK73" s="53" t="str">
        <f t="shared" si="809"/>
        <v>YES</v>
      </c>
      <c r="OL73" s="53" t="str">
        <f t="shared" si="809"/>
        <v>YES</v>
      </c>
      <c r="OM73" s="53" t="str">
        <f t="shared" si="809"/>
        <v>YES</v>
      </c>
      <c r="ON73" s="53" t="str">
        <f t="shared" si="809"/>
        <v>YES</v>
      </c>
      <c r="OO73" s="53" t="str">
        <f t="shared" si="809"/>
        <v>YES</v>
      </c>
      <c r="OP73" s="53" t="str">
        <f t="shared" si="809"/>
        <v>YES</v>
      </c>
      <c r="OQ73" s="53" t="str">
        <f t="shared" si="809"/>
        <v>YES</v>
      </c>
      <c r="OR73" s="53" t="str">
        <f t="shared" si="809"/>
        <v>YES</v>
      </c>
      <c r="OS73" s="53" t="str">
        <f t="shared" si="809"/>
        <v>YES</v>
      </c>
      <c r="OT73" s="53" t="str">
        <f t="shared" si="809"/>
        <v>YES</v>
      </c>
      <c r="OU73" s="53" t="str">
        <f t="shared" si="809"/>
        <v>YES</v>
      </c>
      <c r="OV73" s="53" t="str">
        <f t="shared" si="809"/>
        <v>YES</v>
      </c>
      <c r="OW73" s="53" t="str">
        <f t="shared" si="809"/>
        <v>YES</v>
      </c>
      <c r="OX73" s="53" t="str">
        <f t="shared" si="809"/>
        <v>YES</v>
      </c>
      <c r="OY73" s="53" t="str">
        <f t="shared" si="809"/>
        <v>YES</v>
      </c>
      <c r="OZ73" s="53" t="str">
        <f t="shared" si="809"/>
        <v>YES</v>
      </c>
      <c r="PA73" s="53" t="str">
        <f t="shared" si="809"/>
        <v>YES</v>
      </c>
      <c r="PB73" s="53" t="str">
        <f t="shared" si="809"/>
        <v>YES</v>
      </c>
      <c r="PC73" s="53" t="str">
        <f t="shared" si="809"/>
        <v>YES</v>
      </c>
      <c r="PD73" s="53" t="str">
        <f t="shared" si="809"/>
        <v>YES</v>
      </c>
      <c r="PE73" s="53" t="str">
        <f t="shared" si="809"/>
        <v>YES</v>
      </c>
      <c r="PF73" s="53" t="str">
        <f t="shared" si="809"/>
        <v>YES</v>
      </c>
      <c r="PG73" s="53" t="str">
        <f t="shared" si="809"/>
        <v>YES</v>
      </c>
      <c r="PH73" s="53" t="str">
        <f t="shared" si="809"/>
        <v>YES</v>
      </c>
      <c r="PI73" s="53" t="str">
        <f t="shared" si="809"/>
        <v>YES</v>
      </c>
      <c r="PJ73" s="53" t="str">
        <f t="shared" si="809"/>
        <v>YES</v>
      </c>
      <c r="PK73" s="53" t="str">
        <f t="shared" si="809"/>
        <v>YES</v>
      </c>
      <c r="PL73" s="53" t="str">
        <f t="shared" si="809"/>
        <v>YES</v>
      </c>
      <c r="PM73" s="53" t="str">
        <f t="shared" si="809"/>
        <v>YES</v>
      </c>
      <c r="PN73" s="53" t="str">
        <f t="shared" si="809"/>
        <v>YES</v>
      </c>
      <c r="PO73" s="53" t="str">
        <f t="shared" si="809"/>
        <v>YES</v>
      </c>
      <c r="PP73" s="53" t="str">
        <f t="shared" si="809"/>
        <v>YES</v>
      </c>
      <c r="PQ73" s="53" t="str">
        <f t="shared" si="809"/>
        <v>YES</v>
      </c>
      <c r="PR73" s="53" t="str">
        <f t="shared" si="809"/>
        <v>YES</v>
      </c>
      <c r="PS73" s="53" t="str">
        <f t="shared" si="809"/>
        <v>YES</v>
      </c>
      <c r="PT73" s="53" t="str">
        <f t="shared" si="809"/>
        <v>YES</v>
      </c>
      <c r="PU73" s="53" t="str">
        <f t="shared" si="809"/>
        <v>YES</v>
      </c>
      <c r="PV73" s="53" t="str">
        <f t="shared" si="809"/>
        <v>YES</v>
      </c>
      <c r="PW73" s="53" t="str">
        <f t="shared" si="809"/>
        <v>YES</v>
      </c>
      <c r="PX73" s="53" t="str">
        <f t="shared" si="809"/>
        <v>YES</v>
      </c>
      <c r="PY73" s="53" t="str">
        <f t="shared" si="809"/>
        <v>YES</v>
      </c>
      <c r="PZ73" s="53" t="str">
        <f t="shared" si="809"/>
        <v>YES</v>
      </c>
      <c r="QA73" s="53" t="str">
        <f t="shared" si="809"/>
        <v>YES</v>
      </c>
      <c r="QB73" s="53" t="str">
        <f t="shared" si="809"/>
        <v>YES</v>
      </c>
      <c r="QC73" s="53" t="str">
        <f t="shared" si="809"/>
        <v>YES</v>
      </c>
      <c r="QD73" s="53" t="str">
        <f t="shared" ref="QD73:SG73" si="810">IF(QD64&gt;$B$75,"YES","NO")</f>
        <v>YES</v>
      </c>
      <c r="QE73" s="53" t="str">
        <f t="shared" si="810"/>
        <v>YES</v>
      </c>
      <c r="QF73" s="53" t="str">
        <f t="shared" si="810"/>
        <v>YES</v>
      </c>
      <c r="QG73" s="53" t="str">
        <f t="shared" si="810"/>
        <v>YES</v>
      </c>
      <c r="QH73" s="53" t="str">
        <f t="shared" si="810"/>
        <v>YES</v>
      </c>
      <c r="QI73" s="53" t="str">
        <f t="shared" si="810"/>
        <v>YES</v>
      </c>
      <c r="QJ73" s="53" t="str">
        <f t="shared" si="810"/>
        <v>YES</v>
      </c>
      <c r="QK73" s="53" t="str">
        <f t="shared" si="810"/>
        <v>YES</v>
      </c>
      <c r="QL73" s="53" t="str">
        <f t="shared" si="810"/>
        <v>YES</v>
      </c>
      <c r="QM73" s="53" t="str">
        <f t="shared" si="810"/>
        <v>YES</v>
      </c>
      <c r="QN73" s="53" t="str">
        <f t="shared" si="810"/>
        <v>YES</v>
      </c>
      <c r="QO73" s="53" t="str">
        <f t="shared" si="810"/>
        <v>YES</v>
      </c>
      <c r="QP73" s="53" t="str">
        <f t="shared" si="810"/>
        <v>YES</v>
      </c>
      <c r="QQ73" s="53" t="str">
        <f t="shared" si="810"/>
        <v>YES</v>
      </c>
      <c r="QR73" s="53" t="str">
        <f t="shared" si="810"/>
        <v>YES</v>
      </c>
      <c r="QS73" s="53" t="str">
        <f t="shared" si="810"/>
        <v>YES</v>
      </c>
      <c r="QT73" s="53" t="str">
        <f t="shared" si="810"/>
        <v>YES</v>
      </c>
      <c r="QU73" s="53" t="str">
        <f t="shared" si="810"/>
        <v>YES</v>
      </c>
      <c r="QV73" s="53" t="str">
        <f t="shared" si="810"/>
        <v>YES</v>
      </c>
      <c r="QW73" s="53" t="str">
        <f t="shared" si="810"/>
        <v>YES</v>
      </c>
      <c r="QX73" s="53" t="str">
        <f t="shared" si="810"/>
        <v>YES</v>
      </c>
      <c r="QY73" s="53" t="str">
        <f t="shared" si="810"/>
        <v>YES</v>
      </c>
      <c r="QZ73" s="53" t="str">
        <f t="shared" si="810"/>
        <v>YES</v>
      </c>
      <c r="RA73" s="53" t="str">
        <f t="shared" si="810"/>
        <v>YES</v>
      </c>
      <c r="RB73" s="53" t="str">
        <f t="shared" si="810"/>
        <v>YES</v>
      </c>
      <c r="RC73" s="53" t="str">
        <f t="shared" si="810"/>
        <v>YES</v>
      </c>
      <c r="RD73" s="53" t="str">
        <f t="shared" si="810"/>
        <v>YES</v>
      </c>
      <c r="RE73" s="53" t="str">
        <f t="shared" si="810"/>
        <v>YES</v>
      </c>
      <c r="RF73" s="53" t="str">
        <f t="shared" si="810"/>
        <v>YES</v>
      </c>
      <c r="RG73" s="53" t="str">
        <f t="shared" si="810"/>
        <v>YES</v>
      </c>
      <c r="RH73" s="53" t="str">
        <f t="shared" si="810"/>
        <v>YES</v>
      </c>
      <c r="RI73" s="53" t="str">
        <f t="shared" si="810"/>
        <v>YES</v>
      </c>
      <c r="RJ73" s="53" t="str">
        <f t="shared" si="810"/>
        <v>YES</v>
      </c>
      <c r="RK73" s="53" t="str">
        <f t="shared" si="810"/>
        <v>YES</v>
      </c>
      <c r="RL73" s="53" t="str">
        <f t="shared" si="810"/>
        <v>YES</v>
      </c>
      <c r="RM73" s="53" t="str">
        <f t="shared" si="810"/>
        <v>YES</v>
      </c>
      <c r="RN73" s="53" t="str">
        <f t="shared" si="810"/>
        <v>YES</v>
      </c>
      <c r="RO73" s="53" t="str">
        <f t="shared" si="810"/>
        <v>YES</v>
      </c>
      <c r="RP73" s="53" t="str">
        <f t="shared" si="810"/>
        <v>YES</v>
      </c>
      <c r="RQ73" s="53" t="str">
        <f t="shared" si="810"/>
        <v>YES</v>
      </c>
      <c r="RR73" s="53" t="str">
        <f t="shared" si="810"/>
        <v>YES</v>
      </c>
      <c r="RS73" s="53" t="str">
        <f t="shared" si="810"/>
        <v>YES</v>
      </c>
      <c r="RT73" s="53" t="str">
        <f t="shared" si="810"/>
        <v>YES</v>
      </c>
      <c r="RU73" s="53" t="str">
        <f t="shared" si="810"/>
        <v>YES</v>
      </c>
      <c r="RV73" s="53" t="str">
        <f t="shared" si="810"/>
        <v>YES</v>
      </c>
      <c r="RW73" s="53" t="str">
        <f t="shared" si="810"/>
        <v>YES</v>
      </c>
      <c r="RX73" s="53" t="str">
        <f t="shared" si="810"/>
        <v>YES</v>
      </c>
      <c r="RY73" s="53" t="str">
        <f t="shared" si="810"/>
        <v>YES</v>
      </c>
      <c r="RZ73" s="53" t="str">
        <f t="shared" si="810"/>
        <v>YES</v>
      </c>
      <c r="SA73" s="53" t="str">
        <f t="shared" si="810"/>
        <v>YES</v>
      </c>
      <c r="SB73" s="53" t="str">
        <f t="shared" si="810"/>
        <v>YES</v>
      </c>
      <c r="SC73" s="53" t="str">
        <f t="shared" si="810"/>
        <v>YES</v>
      </c>
      <c r="SD73" s="53" t="str">
        <f t="shared" si="810"/>
        <v>YES</v>
      </c>
      <c r="SE73" s="53" t="str">
        <f t="shared" si="810"/>
        <v>YES</v>
      </c>
      <c r="SF73" s="53" t="str">
        <f t="shared" si="810"/>
        <v>YES</v>
      </c>
      <c r="SG73" s="53" t="str">
        <f t="shared" si="810"/>
        <v>YES</v>
      </c>
      <c r="SH73" s="53" t="str">
        <f t="shared" ref="SH73:SY73" si="811">IF(SH64&gt;$B$75,"YES","NO")</f>
        <v>YES</v>
      </c>
      <c r="SI73" s="53" t="str">
        <f t="shared" si="811"/>
        <v>YES</v>
      </c>
      <c r="SJ73" s="53" t="str">
        <f t="shared" si="811"/>
        <v>YES</v>
      </c>
      <c r="SK73" s="53" t="str">
        <f t="shared" si="811"/>
        <v>YES</v>
      </c>
      <c r="SL73" s="53" t="str">
        <f t="shared" si="811"/>
        <v>YES</v>
      </c>
      <c r="SM73" s="53" t="str">
        <f t="shared" si="811"/>
        <v>YES</v>
      </c>
      <c r="SN73" s="53" t="str">
        <f t="shared" si="811"/>
        <v>YES</v>
      </c>
      <c r="SO73" s="53" t="str">
        <f t="shared" si="811"/>
        <v>YES</v>
      </c>
      <c r="SP73" s="53" t="str">
        <f t="shared" si="811"/>
        <v>YES</v>
      </c>
      <c r="SQ73" s="53" t="str">
        <f t="shared" si="811"/>
        <v>YES</v>
      </c>
      <c r="SR73" s="53" t="str">
        <f t="shared" si="811"/>
        <v>YES</v>
      </c>
      <c r="SS73" s="53" t="str">
        <f t="shared" si="811"/>
        <v>YES</v>
      </c>
      <c r="ST73" s="53" t="str">
        <f t="shared" si="811"/>
        <v>YES</v>
      </c>
      <c r="SU73" s="53" t="str">
        <f t="shared" si="811"/>
        <v>YES</v>
      </c>
      <c r="SV73" s="53" t="str">
        <f t="shared" si="811"/>
        <v>YES</v>
      </c>
      <c r="SW73" s="53" t="str">
        <f t="shared" si="811"/>
        <v>YES</v>
      </c>
      <c r="SX73" s="53" t="str">
        <f t="shared" si="811"/>
        <v>YES</v>
      </c>
      <c r="SY73" s="53" t="str">
        <f t="shared" si="811"/>
        <v>YES</v>
      </c>
    </row>
    <row r="74" spans="1:607" s="54" customFormat="1" ht="18.5" x14ac:dyDescent="0.45">
      <c r="A74" s="49"/>
    </row>
    <row r="75" spans="1:607" s="54" customFormat="1" ht="18.5" x14ac:dyDescent="0.45">
      <c r="A75" s="52" t="s">
        <v>42</v>
      </c>
      <c r="B75" s="67">
        <f>B4</f>
        <v>47.777777777777779</v>
      </c>
    </row>
    <row r="76" spans="1:607" s="54" customFormat="1" ht="18.5" x14ac:dyDescent="0.45">
      <c r="A76" s="99" t="s">
        <v>43</v>
      </c>
      <c r="B76" s="67">
        <f>KS64</f>
        <v>47.835000000000022</v>
      </c>
    </row>
    <row r="77" spans="1:607" s="54" customFormat="1" ht="18.5" x14ac:dyDescent="0.45">
      <c r="A77" s="71" t="s">
        <v>36</v>
      </c>
      <c r="B77" s="72">
        <f>B23+B31</f>
        <v>46371</v>
      </c>
      <c r="D77" s="53" t="s">
        <v>163</v>
      </c>
      <c r="E77" s="53" t="s">
        <v>164</v>
      </c>
      <c r="F77" s="53" t="s">
        <v>165</v>
      </c>
      <c r="G77" s="53" t="s">
        <v>166</v>
      </c>
      <c r="H77" s="53" t="s">
        <v>167</v>
      </c>
      <c r="I77" s="53" t="s">
        <v>168</v>
      </c>
      <c r="J77" s="53" t="s">
        <v>169</v>
      </c>
      <c r="K77" s="53" t="s">
        <v>170</v>
      </c>
      <c r="L77" s="53" t="s">
        <v>171</v>
      </c>
      <c r="M77" s="53" t="s">
        <v>172</v>
      </c>
      <c r="N77" s="53" t="s">
        <v>173</v>
      </c>
      <c r="O77" s="53" t="s">
        <v>174</v>
      </c>
    </row>
    <row r="78" spans="1:607" s="54" customFormat="1" ht="18.5" x14ac:dyDescent="0.45">
      <c r="A78" s="52" t="s">
        <v>44</v>
      </c>
      <c r="B78" s="67">
        <f>SUM(B68:KS68)/1000</f>
        <v>6.55</v>
      </c>
      <c r="D78" s="118">
        <f>EY62</f>
        <v>7.6682160000000001</v>
      </c>
      <c r="E78" s="118">
        <f>GD62</f>
        <v>7.6700499999999989</v>
      </c>
      <c r="F78" s="118">
        <f>HF62</f>
        <v>8.1964080000000017</v>
      </c>
      <c r="G78" s="118">
        <f>IK62</f>
        <v>8.9394399999999994</v>
      </c>
      <c r="H78" s="118">
        <f>JO62</f>
        <v>9.0206599999999995</v>
      </c>
      <c r="I78" s="118">
        <f>KT62</f>
        <v>8.7933750000000011</v>
      </c>
      <c r="J78" s="118">
        <f>LX62</f>
        <v>7.7517066666666681</v>
      </c>
      <c r="K78" s="118">
        <f>B62</f>
        <v>7.3835093333333353</v>
      </c>
      <c r="L78" s="118">
        <f>AH62</f>
        <v>7.2582733333333334</v>
      </c>
      <c r="M78" s="118">
        <f>BK62</f>
        <v>7.3194066666666675</v>
      </c>
      <c r="N78" s="118">
        <f>CP62</f>
        <v>7.5190506666666677</v>
      </c>
      <c r="O78" s="118">
        <f>DT62</f>
        <v>7.7866400000000002</v>
      </c>
    </row>
    <row r="79" spans="1:607" s="54" customFormat="1" ht="18.5" x14ac:dyDescent="0.45">
      <c r="A79" s="52" t="s">
        <v>53</v>
      </c>
      <c r="B79" s="67">
        <f>SUM(B69:KS69)/1000</f>
        <v>2.2850000000000001</v>
      </c>
    </row>
    <row r="80" spans="1:607" s="54" customFormat="1" ht="18.5" x14ac:dyDescent="0.45">
      <c r="A80" s="52" t="s">
        <v>45</v>
      </c>
      <c r="B80" s="67">
        <f>SUM(B70:KS70)/1000</f>
        <v>9</v>
      </c>
      <c r="I80" s="119"/>
      <c r="J80" s="119"/>
    </row>
    <row r="81" spans="1:18" ht="18.5" x14ac:dyDescent="0.45">
      <c r="A81" s="52" t="s">
        <v>55</v>
      </c>
      <c r="B81" s="67">
        <f>SUM(B78:B80)</f>
        <v>17.835000000000001</v>
      </c>
    </row>
    <row r="82" spans="1:18" ht="18.5" x14ac:dyDescent="0.45">
      <c r="A82" s="49"/>
      <c r="B82" s="68"/>
    </row>
    <row r="83" spans="1:18" s="75" customFormat="1" ht="18.5" x14ac:dyDescent="0.45">
      <c r="A83" s="73"/>
      <c r="B83" s="74" t="s">
        <v>56</v>
      </c>
      <c r="C83" s="74" t="s">
        <v>57</v>
      </c>
      <c r="D83" s="74" t="s">
        <v>58</v>
      </c>
      <c r="E83" s="74" t="s">
        <v>59</v>
      </c>
      <c r="F83" s="74" t="s">
        <v>60</v>
      </c>
      <c r="G83" s="74" t="s">
        <v>61</v>
      </c>
      <c r="H83" s="74" t="s">
        <v>62</v>
      </c>
      <c r="I83" s="74" t="s">
        <v>63</v>
      </c>
      <c r="J83" s="74" t="s">
        <v>64</v>
      </c>
      <c r="K83" s="74" t="s">
        <v>65</v>
      </c>
      <c r="L83" s="74" t="s">
        <v>66</v>
      </c>
      <c r="M83" s="74" t="s">
        <v>67</v>
      </c>
      <c r="N83" s="74" t="s">
        <v>68</v>
      </c>
      <c r="O83" s="74" t="s">
        <v>69</v>
      </c>
    </row>
    <row r="84" spans="1:18" s="8" customFormat="1" ht="18.5" x14ac:dyDescent="0.45">
      <c r="A84" s="52" t="s">
        <v>76</v>
      </c>
      <c r="B84" s="43">
        <v>200</v>
      </c>
      <c r="C84" s="43">
        <v>200</v>
      </c>
      <c r="D84" s="43">
        <v>200</v>
      </c>
      <c r="E84" s="43">
        <v>200</v>
      </c>
      <c r="F84" s="43">
        <v>300</v>
      </c>
      <c r="G84" s="43">
        <v>300</v>
      </c>
      <c r="H84" s="43">
        <v>300</v>
      </c>
      <c r="I84" s="43">
        <v>400</v>
      </c>
      <c r="J84" s="43">
        <v>400</v>
      </c>
      <c r="K84" s="43">
        <v>400</v>
      </c>
      <c r="L84" s="43">
        <v>500</v>
      </c>
      <c r="M84" s="43">
        <v>500</v>
      </c>
      <c r="N84" s="43">
        <v>500</v>
      </c>
      <c r="O84" s="43">
        <v>500</v>
      </c>
    </row>
    <row r="85" spans="1:18" s="8" customFormat="1" ht="18.5" x14ac:dyDescent="0.45">
      <c r="A85" s="52" t="s">
        <v>150</v>
      </c>
      <c r="B85" s="43">
        <v>55</v>
      </c>
      <c r="C85" s="43">
        <v>55</v>
      </c>
      <c r="D85" s="43">
        <v>55</v>
      </c>
      <c r="E85" s="43">
        <v>55</v>
      </c>
      <c r="F85" s="43">
        <v>55</v>
      </c>
      <c r="G85" s="43">
        <v>55</v>
      </c>
      <c r="H85" s="43">
        <v>55</v>
      </c>
      <c r="I85" s="43">
        <v>55</v>
      </c>
      <c r="J85" s="43">
        <v>55</v>
      </c>
      <c r="K85" s="43">
        <v>55</v>
      </c>
      <c r="L85" s="43">
        <v>55</v>
      </c>
      <c r="M85" s="43">
        <v>55</v>
      </c>
      <c r="N85" s="43">
        <v>0</v>
      </c>
      <c r="O85" s="43">
        <v>0</v>
      </c>
    </row>
    <row r="86" spans="1:18" s="8" customFormat="1" ht="18.5" x14ac:dyDescent="0.45">
      <c r="A86" s="52" t="s">
        <v>77</v>
      </c>
      <c r="B86" s="43">
        <f>IF(B24="YES",600,200)</f>
        <v>600</v>
      </c>
      <c r="C86" s="43">
        <f>IF(B24="Yes",700,200)</f>
        <v>700</v>
      </c>
      <c r="D86" s="43">
        <f>IF(B24="YES",800,400)</f>
        <v>800</v>
      </c>
      <c r="E86" s="43">
        <f>IF(B24="YES",900,400)</f>
        <v>900</v>
      </c>
      <c r="F86" s="43">
        <f>IF(B24="YES",1000,600)</f>
        <v>1000</v>
      </c>
      <c r="G86" s="43">
        <f>IF(B24="YES",1100,600)</f>
        <v>1100</v>
      </c>
      <c r="H86" s="43">
        <f>IF(B24="YES",1200,800)</f>
        <v>1200</v>
      </c>
      <c r="I86" s="43">
        <f>IF(B24="YES",1200,800)</f>
        <v>1200</v>
      </c>
      <c r="J86" s="43">
        <f>IF(B24="YES",1200,1000)</f>
        <v>1200</v>
      </c>
      <c r="K86" s="43">
        <f>IF(B24="YES",1200,1000)</f>
        <v>1200</v>
      </c>
      <c r="L86" s="43">
        <f>IF(B24="YES",1200,1200)</f>
        <v>1200</v>
      </c>
      <c r="M86" s="43">
        <v>1200</v>
      </c>
      <c r="N86" s="43">
        <v>1200</v>
      </c>
      <c r="O86" s="43">
        <v>1200</v>
      </c>
    </row>
    <row r="87" spans="1:18" s="8" customFormat="1" ht="18.5" x14ac:dyDescent="0.45">
      <c r="A87" s="52" t="s">
        <v>151</v>
      </c>
      <c r="B87" s="43">
        <f t="shared" ref="B87:M87" si="812">IF($B$24="YES",1,0)</f>
        <v>1</v>
      </c>
      <c r="C87" s="43">
        <f t="shared" si="812"/>
        <v>1</v>
      </c>
      <c r="D87" s="43">
        <f t="shared" si="812"/>
        <v>1</v>
      </c>
      <c r="E87" s="43">
        <f t="shared" si="812"/>
        <v>1</v>
      </c>
      <c r="F87" s="43">
        <f t="shared" si="812"/>
        <v>1</v>
      </c>
      <c r="G87" s="43">
        <f t="shared" si="812"/>
        <v>1</v>
      </c>
      <c r="H87" s="43">
        <f t="shared" si="812"/>
        <v>1</v>
      </c>
      <c r="I87" s="43">
        <f t="shared" si="812"/>
        <v>1</v>
      </c>
      <c r="J87" s="43">
        <f t="shared" si="812"/>
        <v>1</v>
      </c>
      <c r="K87" s="43">
        <f t="shared" si="812"/>
        <v>1</v>
      </c>
      <c r="L87" s="43">
        <f t="shared" si="812"/>
        <v>1</v>
      </c>
      <c r="M87" s="43">
        <f t="shared" si="812"/>
        <v>1</v>
      </c>
      <c r="N87" s="43">
        <v>1</v>
      </c>
      <c r="O87" s="43">
        <v>1</v>
      </c>
    </row>
    <row r="88" spans="1:18" s="8" customFormat="1" ht="18.5" x14ac:dyDescent="0.45">
      <c r="A88" s="52" t="s">
        <v>81</v>
      </c>
      <c r="B88" s="97">
        <f>B33</f>
        <v>19</v>
      </c>
    </row>
    <row r="89" spans="1:18" s="8" customFormat="1" ht="18.5" x14ac:dyDescent="0.45">
      <c r="A89" s="52" t="s">
        <v>78</v>
      </c>
      <c r="B89" s="42">
        <f>SUM(B71:KS71)/1000</f>
        <v>7.4</v>
      </c>
      <c r="Q89" s="8">
        <v>0</v>
      </c>
      <c r="R89" s="8">
        <v>0</v>
      </c>
    </row>
    <row r="90" spans="1:18" s="8" customFormat="1" ht="18.5" x14ac:dyDescent="0.45">
      <c r="A90" s="52" t="s">
        <v>82</v>
      </c>
      <c r="B90" s="42">
        <f>B34</f>
        <v>25</v>
      </c>
    </row>
    <row r="91" spans="1:18" s="8" customFormat="1" ht="18.5" x14ac:dyDescent="0.45">
      <c r="A91" s="52" t="s">
        <v>79</v>
      </c>
      <c r="B91" s="42">
        <f>SUM(B72:KS72)/1000</f>
        <v>27.9</v>
      </c>
    </row>
    <row r="92" spans="1:18" s="8" customFormat="1" ht="18.5" x14ac:dyDescent="0.45">
      <c r="A92" s="52" t="s">
        <v>80</v>
      </c>
      <c r="B92" s="42">
        <f>SUM(B89+B91)</f>
        <v>35.299999999999997</v>
      </c>
    </row>
    <row r="94" spans="1:18" ht="18.5" x14ac:dyDescent="0.45">
      <c r="A94" s="73"/>
      <c r="B94" s="73" t="s">
        <v>84</v>
      </c>
      <c r="C94" s="73" t="s">
        <v>85</v>
      </c>
      <c r="D94" s="73" t="s">
        <v>87</v>
      </c>
      <c r="E94" s="73" t="s">
        <v>88</v>
      </c>
      <c r="F94" s="73" t="s">
        <v>89</v>
      </c>
      <c r="G94" s="73" t="s">
        <v>90</v>
      </c>
      <c r="J94" s="132"/>
      <c r="K94" s="133"/>
    </row>
    <row r="95" spans="1:18" ht="18.5" x14ac:dyDescent="0.45">
      <c r="A95" s="52" t="s">
        <v>83</v>
      </c>
      <c r="B95" s="43">
        <v>4.7300000000000004</v>
      </c>
      <c r="C95" s="43">
        <v>6.3</v>
      </c>
      <c r="D95" s="43">
        <v>5.5</v>
      </c>
      <c r="E95" s="43">
        <v>7.08</v>
      </c>
      <c r="F95" s="43">
        <f>D95</f>
        <v>5.5</v>
      </c>
      <c r="G95" s="43">
        <f>E95</f>
        <v>7.08</v>
      </c>
      <c r="K95" s="131"/>
    </row>
    <row r="96" spans="1:18" ht="18.5" x14ac:dyDescent="0.45">
      <c r="A96" s="43" t="s">
        <v>86</v>
      </c>
      <c r="B96" s="107">
        <f>IF('Input Sheet'!$D$14+'Input Sheet'!$D$13=0,40,45)</f>
        <v>45</v>
      </c>
      <c r="C96" s="107">
        <f>IF('Input Sheet'!$D$14+'Input Sheet'!$D$13=0,39,44)</f>
        <v>44</v>
      </c>
      <c r="D96" s="107">
        <f>IF('Input Sheet'!$D$14+'Input Sheet'!$D$13=0,41,46)</f>
        <v>46</v>
      </c>
      <c r="E96" s="107">
        <f>IF('Input Sheet'!$D$14+'Input Sheet'!$D$13=0,40,45)</f>
        <v>45</v>
      </c>
      <c r="F96" s="107">
        <f>IF('Input Sheet'!$D$14+'Input Sheet'!$D$13=0,41,46)</f>
        <v>46</v>
      </c>
      <c r="G96" s="107">
        <f>IF('Input Sheet'!$D$14+'Input Sheet'!$D$13=0,40,45)</f>
        <v>45</v>
      </c>
    </row>
    <row r="98" spans="1:8" x14ac:dyDescent="0.35">
      <c r="C98" s="76"/>
    </row>
    <row r="99" spans="1:8" ht="18.5" x14ac:dyDescent="0.45">
      <c r="A99" s="77" t="s">
        <v>121</v>
      </c>
      <c r="B99" s="100" t="s">
        <v>122</v>
      </c>
      <c r="C99" s="101" t="s">
        <v>123</v>
      </c>
      <c r="D99" s="8"/>
    </row>
    <row r="100" spans="1:8" ht="18.5" x14ac:dyDescent="0.45">
      <c r="A100" s="78" t="s">
        <v>124</v>
      </c>
      <c r="B100" s="43" t="s">
        <v>125</v>
      </c>
      <c r="C100" s="102" t="s">
        <v>152</v>
      </c>
      <c r="D100" s="43" t="s">
        <v>126</v>
      </c>
    </row>
    <row r="101" spans="1:8" ht="18.5" x14ac:dyDescent="0.45">
      <c r="A101" s="78" t="s">
        <v>127</v>
      </c>
      <c r="B101" s="43" t="s">
        <v>128</v>
      </c>
      <c r="C101" s="102" t="s">
        <v>129</v>
      </c>
      <c r="D101" s="43" t="s">
        <v>130</v>
      </c>
    </row>
    <row r="102" spans="1:8" ht="18.5" x14ac:dyDescent="0.45">
      <c r="A102" s="78" t="s">
        <v>142</v>
      </c>
      <c r="B102" s="103">
        <v>2.25</v>
      </c>
      <c r="C102" s="103">
        <v>4.2</v>
      </c>
      <c r="D102" s="103">
        <v>7.35</v>
      </c>
    </row>
    <row r="104" spans="1:8" ht="18.5" x14ac:dyDescent="0.45">
      <c r="A104" s="78" t="s">
        <v>156</v>
      </c>
      <c r="B104" s="43" t="s">
        <v>157</v>
      </c>
    </row>
    <row r="107" spans="1:8" x14ac:dyDescent="0.35">
      <c r="A107" s="139" t="s">
        <v>179</v>
      </c>
      <c r="D107">
        <v>2022</v>
      </c>
      <c r="E107">
        <v>2023</v>
      </c>
      <c r="F107">
        <v>2024</v>
      </c>
      <c r="G107">
        <v>2025</v>
      </c>
      <c r="H107">
        <v>2026</v>
      </c>
    </row>
    <row r="108" spans="1:8" x14ac:dyDescent="0.35">
      <c r="A108" s="138">
        <f>AVERAGE(E108:H108)*1.048</f>
        <v>7.6682160000000001</v>
      </c>
      <c r="B108">
        <v>1</v>
      </c>
      <c r="D108">
        <v>6.85</v>
      </c>
      <c r="E108">
        <v>6.23</v>
      </c>
      <c r="F108">
        <v>6.66</v>
      </c>
      <c r="G108">
        <v>8.8180000000000014</v>
      </c>
      <c r="H108">
        <v>7.56</v>
      </c>
    </row>
    <row r="109" spans="1:8" x14ac:dyDescent="0.35">
      <c r="A109" s="138">
        <f>AVERAGE(E109:H109)*1.048</f>
        <v>7.6700499999999989</v>
      </c>
      <c r="B109">
        <v>2</v>
      </c>
      <c r="D109">
        <v>6.75</v>
      </c>
      <c r="E109">
        <v>6.06</v>
      </c>
      <c r="F109">
        <v>7.02</v>
      </c>
      <c r="G109">
        <v>8.7449999999999992</v>
      </c>
      <c r="H109">
        <v>7.45</v>
      </c>
    </row>
    <row r="110" spans="1:8" x14ac:dyDescent="0.35">
      <c r="A110" s="138">
        <f>AVERAGE(E110:H110)*1.048</f>
        <v>8.1964080000000017</v>
      </c>
      <c r="B110">
        <v>3</v>
      </c>
      <c r="D110">
        <v>6.92</v>
      </c>
      <c r="E110">
        <v>6.33</v>
      </c>
      <c r="F110">
        <v>8.14</v>
      </c>
      <c r="G110">
        <v>8.6780000000000008</v>
      </c>
      <c r="H110" s="141">
        <v>8.1359999999999992</v>
      </c>
    </row>
    <row r="111" spans="1:8" x14ac:dyDescent="0.35">
      <c r="A111" s="138">
        <f>AVERAGE(E111:H111)*1.048</f>
        <v>8.9394399999999994</v>
      </c>
      <c r="B111">
        <v>4</v>
      </c>
      <c r="D111">
        <v>7.3</v>
      </c>
      <c r="E111">
        <v>7.06</v>
      </c>
      <c r="F111">
        <v>9.02</v>
      </c>
      <c r="G111">
        <v>8.92</v>
      </c>
      <c r="H111">
        <v>9.1199999999999992</v>
      </c>
    </row>
    <row r="112" spans="1:8" x14ac:dyDescent="0.35">
      <c r="A112" s="138">
        <f>AVERAGE(E112:H112)*1.048</f>
        <v>9.0206599999999995</v>
      </c>
      <c r="B112">
        <v>5</v>
      </c>
      <c r="D112">
        <v>7.55</v>
      </c>
      <c r="E112">
        <v>7.47</v>
      </c>
      <c r="F112">
        <v>9.18</v>
      </c>
      <c r="G112">
        <v>8.5299999999999994</v>
      </c>
      <c r="H112">
        <v>9.25</v>
      </c>
    </row>
    <row r="113" spans="1:8" x14ac:dyDescent="0.35">
      <c r="A113" s="138">
        <f>AVERAGE(E113:H113)*1.048</f>
        <v>8.7933750000000011</v>
      </c>
      <c r="B113">
        <v>6</v>
      </c>
      <c r="D113">
        <v>7.83</v>
      </c>
      <c r="E113">
        <v>7.5</v>
      </c>
      <c r="F113">
        <v>8.5299999999999994</v>
      </c>
      <c r="G113" s="141">
        <v>8.2025000000000006</v>
      </c>
      <c r="H113">
        <v>9.33</v>
      </c>
    </row>
    <row r="114" spans="1:8" x14ac:dyDescent="0.35">
      <c r="A114" s="138">
        <f>AVERAGE(E114:H114)*1.048</f>
        <v>7.7517066666666681</v>
      </c>
      <c r="B114">
        <v>7</v>
      </c>
      <c r="D114">
        <v>7.07</v>
      </c>
      <c r="E114">
        <v>7.01</v>
      </c>
      <c r="F114">
        <v>7.23</v>
      </c>
      <c r="G114">
        <v>7.9500000000000011</v>
      </c>
    </row>
    <row r="115" spans="1:8" x14ac:dyDescent="0.35">
      <c r="A115" s="138">
        <f>AVERAGE(E115:H115)*1.048</f>
        <v>7.3835093333333353</v>
      </c>
      <c r="B115">
        <v>8</v>
      </c>
      <c r="D115">
        <v>6.36</v>
      </c>
      <c r="E115">
        <v>6.23</v>
      </c>
      <c r="F115">
        <v>7.1659999999999995</v>
      </c>
      <c r="G115">
        <v>7.74</v>
      </c>
    </row>
    <row r="116" spans="1:8" x14ac:dyDescent="0.35">
      <c r="A116" s="138">
        <f>AVERAGE(E116:H116)*1.048</f>
        <v>7.2582733333333334</v>
      </c>
      <c r="B116">
        <v>9</v>
      </c>
      <c r="D116">
        <v>6.14</v>
      </c>
      <c r="E116">
        <v>6.17</v>
      </c>
      <c r="F116">
        <v>7.1375000000000002</v>
      </c>
      <c r="G116">
        <v>7.47</v>
      </c>
    </row>
    <row r="117" spans="1:8" x14ac:dyDescent="0.35">
      <c r="A117" s="138">
        <f>AVERAGE(E117:H117)*1.048</f>
        <v>7.3194066666666675</v>
      </c>
      <c r="B117">
        <v>10</v>
      </c>
      <c r="D117">
        <v>6.12</v>
      </c>
      <c r="E117">
        <v>6.2</v>
      </c>
      <c r="F117">
        <v>7.2925000000000004</v>
      </c>
      <c r="G117">
        <v>7.46</v>
      </c>
    </row>
    <row r="118" spans="1:8" x14ac:dyDescent="0.35">
      <c r="A118" s="138">
        <f>AVERAGE(E118:H118)*1.048</f>
        <v>7.5190506666666677</v>
      </c>
      <c r="B118">
        <v>11</v>
      </c>
      <c r="D118">
        <v>6.26</v>
      </c>
      <c r="E118">
        <v>6.38</v>
      </c>
      <c r="F118">
        <v>7.6840000000000002</v>
      </c>
      <c r="G118">
        <v>7.46</v>
      </c>
    </row>
    <row r="119" spans="1:8" x14ac:dyDescent="0.35">
      <c r="A119" s="138">
        <f>AVERAGE(E119:H119)*1.048</f>
        <v>7.7866400000000002</v>
      </c>
      <c r="B119">
        <v>12</v>
      </c>
      <c r="D119">
        <v>6.5</v>
      </c>
      <c r="E119">
        <v>6.43</v>
      </c>
      <c r="F119">
        <v>8.36</v>
      </c>
      <c r="G119">
        <v>7.5</v>
      </c>
    </row>
    <row r="120" spans="1:8" x14ac:dyDescent="0.35">
      <c r="A120" s="139"/>
    </row>
  </sheetData>
  <sheetProtection algorithmName="SHA-512" hashValue="TXiYU2tuYsZf4KOw8dLAh7xU0vxX9M9QeeYNY+NFYki4ULsao9hVmlPFSJQJNOKTO8ECj1N1hnNu1awyKD/sHA==" saltValue="Z5mP9Pbbo9IcdhuFw9OL5A==" spinCount="100000" sheet="1" objects="1" scenarios="1"/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Input Sheet</vt:lpstr>
      <vt:lpstr>Model</vt:lpstr>
      <vt:lpstr>NewMatrix4</vt:lpstr>
    </vt:vector>
  </TitlesOfParts>
  <Company>Teagasc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Bohan</dc:creator>
  <cp:lastModifiedBy>Alan Bohan</cp:lastModifiedBy>
  <cp:lastPrinted>2015-06-10T07:45:54Z</cp:lastPrinted>
  <dcterms:created xsi:type="dcterms:W3CDTF">2014-08-12T14:11:00Z</dcterms:created>
  <dcterms:modified xsi:type="dcterms:W3CDTF">2026-06-24T11:37:27Z</dcterms:modified>
</cp:coreProperties>
</file>